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980" windowHeight="73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9" i="1" l="1"/>
  <c r="E35" i="1" l="1"/>
  <c r="E36" i="1"/>
  <c r="E63" i="1" l="1"/>
  <c r="F62" i="1" s="1"/>
  <c r="F25" i="1"/>
  <c r="E31" i="1" l="1"/>
  <c r="F31" i="1" s="1"/>
  <c r="F30" i="1" s="1"/>
  <c r="E491" i="1"/>
  <c r="E481" i="1"/>
  <c r="E471" i="1"/>
  <c r="E461" i="1"/>
  <c r="E451" i="1"/>
  <c r="E441" i="1"/>
  <c r="E430" i="1"/>
  <c r="E420" i="1"/>
  <c r="E410" i="1"/>
  <c r="E400" i="1"/>
  <c r="E390" i="1"/>
  <c r="E380" i="1"/>
  <c r="E369" i="1"/>
  <c r="E359" i="1"/>
  <c r="E349" i="1"/>
  <c r="E339" i="1"/>
  <c r="E329" i="1"/>
  <c r="E319" i="1"/>
  <c r="E307" i="1"/>
  <c r="E297" i="1"/>
  <c r="E287" i="1"/>
  <c r="E277" i="1"/>
  <c r="E267" i="1"/>
  <c r="E257" i="1"/>
  <c r="E246" i="1"/>
  <c r="E236" i="1"/>
  <c r="E226" i="1"/>
  <c r="E216" i="1"/>
  <c r="E206" i="1"/>
  <c r="E195" i="1"/>
  <c r="E180" i="1"/>
  <c r="E169" i="1"/>
  <c r="E158" i="1"/>
  <c r="E147" i="1"/>
  <c r="E135" i="1"/>
  <c r="A56" i="1"/>
  <c r="A57" i="1" s="1"/>
  <c r="A58" i="1" s="1"/>
  <c r="A59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E23" i="1"/>
  <c r="F21" i="1" l="1"/>
  <c r="E192" i="1"/>
  <c r="F36" i="1" s="1"/>
  <c r="E132" i="1"/>
  <c r="F35" i="1" s="1"/>
  <c r="F34" i="1" l="1"/>
  <c r="H17" i="1" s="1"/>
</calcChain>
</file>

<file path=xl/sharedStrings.xml><?xml version="1.0" encoding="utf-8"?>
<sst xmlns="http://schemas.openxmlformats.org/spreadsheetml/2006/main" count="790" uniqueCount="151">
  <si>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</si>
  <si>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</si>
  <si>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</si>
  <si>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</si>
  <si>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</si>
  <si>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</si>
  <si>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</si>
  <si>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</si>
  <si>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</si>
  <si>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Total Puntuació ( A+B+C+D)</t>
  </si>
  <si>
    <t>VALORACIÓ DEL PROJECTE</t>
  </si>
  <si>
    <t>Puntuació  A</t>
  </si>
  <si>
    <t>Import sol·licitat a l'Ajuntament</t>
  </si>
  <si>
    <t>Puntuació   B</t>
  </si>
  <si>
    <t>B. SOLVÈNCIA TÈCNICA</t>
  </si>
  <si>
    <t>Màxim 10 punts</t>
  </si>
  <si>
    <t>*Persones donades d'alta al registre dels professionals de l'esport (ROPEC o COPLEFC) que s'acrediten amb documentació.</t>
  </si>
  <si>
    <t>Puntuació   C</t>
  </si>
  <si>
    <t xml:space="preserve">C. IMPACTE I NIVELL D'EXCEL·LÈCNIA </t>
  </si>
  <si>
    <t>Total punts de la participació per equips</t>
  </si>
  <si>
    <t>Total punts de la participació individual</t>
  </si>
  <si>
    <t xml:space="preserve">Relació dels esportistes </t>
  </si>
  <si>
    <t>Relació d'equips</t>
  </si>
  <si>
    <t>Puntuació   D</t>
  </si>
  <si>
    <t>A</t>
  </si>
  <si>
    <t>VIABILITAT DE LA PROPOSTA</t>
  </si>
  <si>
    <t>Es valorarà la viabilitat econòmica del projecte. Obtindran major puntuació els projectes que tinguin un nivell d'autofinançament més elevat.</t>
  </si>
  <si>
    <t>Es sol·licita fins a un 40% del pressupost</t>
  </si>
  <si>
    <t>Es sol·licita fins a un 50% del pressupost</t>
  </si>
  <si>
    <t>Es sol·licita fins a un 60% del pressupost</t>
  </si>
  <si>
    <t>Es sol·licita fins a un 75% del pressupost</t>
  </si>
  <si>
    <t xml:space="preserve">Es sol·licita més del 75% </t>
  </si>
  <si>
    <t>No s'admet sol·licitud</t>
  </si>
  <si>
    <t>B</t>
  </si>
  <si>
    <t>SOLVÈNCIA TÈCNICA</t>
  </si>
  <si>
    <t>Fins a  10 punts</t>
  </si>
  <si>
    <t>a</t>
  </si>
  <si>
    <t>b</t>
  </si>
  <si>
    <t>c</t>
  </si>
  <si>
    <t>d</t>
  </si>
  <si>
    <t>e</t>
  </si>
  <si>
    <t>f</t>
  </si>
  <si>
    <t>Contractació de tècnics</t>
  </si>
  <si>
    <t>C</t>
  </si>
  <si>
    <t>IMPACTE I NIVELL D'EXCEL·LÈNCIA</t>
  </si>
  <si>
    <t xml:space="preserve">Ct. Internacionals (Jocs Olímpics, Campionat del Món, Campionat d’Europa, Jocs del Mediterrani, amistosos reconguts per les Federacions ....) </t>
  </si>
  <si>
    <t xml:space="preserve">Campionats estatals individuals i/o de clubs. </t>
  </si>
  <si>
    <r>
      <t xml:space="preserve"> Lliga de Clubs situada en algun dels</t>
    </r>
    <r>
      <rPr>
        <b/>
        <sz val="11"/>
        <color theme="1"/>
        <rFont val="Calibri"/>
        <family val="2"/>
      </rPr>
      <t xml:space="preserve"> TRES</t>
    </r>
    <r>
      <rPr>
        <sz val="11"/>
        <color theme="1"/>
        <rFont val="Calibri"/>
        <family val="2"/>
      </rPr>
      <t xml:space="preserve"> primers nivells de competició</t>
    </r>
  </si>
  <si>
    <t>Fases prèvies i/o finals classificatòries per als Campionats Estatals</t>
  </si>
  <si>
    <t>Campionats de seleccions autonòmiques representant la Selecció Catalana.</t>
  </si>
  <si>
    <t>C.1</t>
  </si>
  <si>
    <t>PARTICIPACIÓ PER EQUIP</t>
  </si>
  <si>
    <t>Fins a 30 punts</t>
  </si>
  <si>
    <t>Nombre d'esportistes</t>
  </si>
  <si>
    <t>5 punts per cada equip participant</t>
  </si>
  <si>
    <t>Nombre d'esportistes empadronats a Manresa</t>
  </si>
  <si>
    <t>Àmbit territorial</t>
  </si>
  <si>
    <t>10 punts per cada Ct. Internacionals; 5 punts per cada Ct. Estatal i/o fase prèvia</t>
  </si>
  <si>
    <t>Equips absoluts (nivell competició)</t>
  </si>
  <si>
    <t>10 punts 1r. Nivell; 5 punts 2n. Nivell i 2 punts 3r. Nivell.</t>
  </si>
  <si>
    <t>Categoria femenina</t>
  </si>
  <si>
    <t>5 punts  equip femení</t>
  </si>
  <si>
    <t>Jornades de competició amb pernoctació</t>
  </si>
  <si>
    <t>2 punt per cada jornada amb pernoctació</t>
  </si>
  <si>
    <t>C.2</t>
  </si>
  <si>
    <t>PARTICIPACIÓ INDIVIDUAL</t>
  </si>
  <si>
    <t>Categoria d'edat</t>
  </si>
  <si>
    <t>2 punts esportista categoria femenina</t>
  </si>
  <si>
    <t>D</t>
  </si>
  <si>
    <t>DOCUMENTACIÓ OBLIGATÒRIA A PRESENTAR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</si>
  <si>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</si>
  <si>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</si>
  <si>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t xml:space="preserve">IMPACTE I NIVELL D'EXCEL·LÈNCIA </t>
  </si>
  <si>
    <t>Total Punts</t>
  </si>
  <si>
    <t>1.  PARTICIPACIÓ EN EQUIP</t>
  </si>
  <si>
    <t>Darrera temporada</t>
  </si>
  <si>
    <t>Punts</t>
  </si>
  <si>
    <t xml:space="preserve"> Resultats esportius i objectius en curs</t>
  </si>
  <si>
    <t xml:space="preserve">NOM DE L'EQUIP </t>
  </si>
  <si>
    <t>Modalitat esportiva. Prova</t>
  </si>
  <si>
    <t>Nom de la Competició</t>
  </si>
  <si>
    <t>Edats dels participants</t>
  </si>
  <si>
    <t>a.</t>
  </si>
  <si>
    <t>b.</t>
  </si>
  <si>
    <t>Nombre d'empadronats a Manresa</t>
  </si>
  <si>
    <t>c.</t>
  </si>
  <si>
    <r>
      <t>Àmbit territorial</t>
    </r>
    <r>
      <rPr>
        <sz val="10"/>
        <color theme="1"/>
        <rFont val="Calibri"/>
        <family val="2"/>
        <scheme val="minor"/>
      </rPr>
      <t xml:space="preserve"> (Ct. Internacional, Ct. Estatal o fase prèvia)</t>
    </r>
  </si>
  <si>
    <t>d.</t>
  </si>
  <si>
    <t>Equips absoluts (nivell competició: 1r, 2n o 3r nivell)</t>
  </si>
  <si>
    <t>e.</t>
  </si>
  <si>
    <r>
      <t xml:space="preserve">Àmbit territorial </t>
    </r>
    <r>
      <rPr>
        <sz val="10"/>
        <color theme="1"/>
        <rFont val="Calibri"/>
        <family val="2"/>
        <scheme val="minor"/>
      </rPr>
      <t>(Ct. Internacional, Ct. Estatal o fase prèvia)</t>
    </r>
  </si>
  <si>
    <t>2.  PARTICIPACIÓ INDIVIDUAL</t>
  </si>
  <si>
    <t xml:space="preserve">NOM DE L'ESPORTISTA </t>
  </si>
  <si>
    <t>Edat</t>
  </si>
  <si>
    <r>
      <t>Àmbit territorial</t>
    </r>
    <r>
      <rPr>
        <sz val="10"/>
        <color theme="1"/>
        <rFont val="Calibri"/>
        <family val="2"/>
        <scheme val="minor"/>
      </rPr>
      <t xml:space="preserve">  (Ct. Internacional, Ct. Estatal o fase prèvia)</t>
    </r>
  </si>
  <si>
    <t>Categoria d'edat (Absoluta, Formació)</t>
  </si>
  <si>
    <t>f.</t>
  </si>
  <si>
    <t>Nre. Tècnics amb contractació*</t>
  </si>
  <si>
    <t>2 punts per tècnic contracte laboral/extern (cal adjuntar titulació)</t>
  </si>
  <si>
    <t>Data i signatura</t>
  </si>
  <si>
    <t>Cal adjuntar documentació acreditativa de la Federació amb la classificació i el ranking on es participa (en format PFD o el link que redirigeixi al ranking de classificacions, nivells de la Federació, calendari de joc...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 valorarà la participació d’esportistes, tant a nivell individual com per equips, en els nivells de competició següents:</t>
  </si>
  <si>
    <r>
      <rPr>
        <sz val="11"/>
        <rFont val="Calibri"/>
        <family val="2"/>
        <scheme val="minor"/>
      </rPr>
      <t xml:space="preserve">4 punts </t>
    </r>
    <r>
      <rPr>
        <sz val="11"/>
        <color theme="1"/>
        <rFont val="Calibri"/>
        <family val="2"/>
        <scheme val="minor"/>
      </rPr>
      <t>per cada empadronat a Manresa</t>
    </r>
  </si>
  <si>
    <t>2 punts per a cada esportista participant</t>
  </si>
  <si>
    <r>
      <t>4</t>
    </r>
    <r>
      <rPr>
        <sz val="11"/>
        <rFont val="Calibri"/>
        <family val="2"/>
        <scheme val="minor"/>
      </rPr>
      <t xml:space="preserve"> punts</t>
    </r>
    <r>
      <rPr>
        <b/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 a cada empadronat a Manresa</t>
    </r>
  </si>
  <si>
    <t>5 punts per a cada Ct. Internacionals; 3 punts per a Ct. Estatal i/o fase prèvia</t>
  </si>
  <si>
    <t>5 punts/absoluta; 2 punts/categories de formació</t>
  </si>
  <si>
    <t>g</t>
  </si>
  <si>
    <t>Alta ROPEC o COPLEFC dels tècnics contractats</t>
  </si>
  <si>
    <t>Documentació Federació classificació i ranking</t>
  </si>
  <si>
    <r>
      <t>ESPORTS 1/2026.  PROJECTES D'</t>
    </r>
    <r>
      <rPr>
        <b/>
        <u/>
        <sz val="16"/>
        <color theme="1"/>
        <rFont val="Calibri"/>
        <family val="2"/>
        <scheme val="minor"/>
      </rPr>
      <t>EXCEL·LÈNCIA EN ESPORTS INDIVIDUALS</t>
    </r>
  </si>
  <si>
    <t>A. SOLVÈNCIA ECONÒMICA</t>
  </si>
  <si>
    <t>A1. VIABILITAT DE LA PROPOSTA</t>
  </si>
  <si>
    <t>Màxim 20 punts</t>
  </si>
  <si>
    <t>A2. IMPORT PROJECTE</t>
  </si>
  <si>
    <t>Import projecte</t>
  </si>
  <si>
    <t xml:space="preserve">Pressupost </t>
  </si>
  <si>
    <t>Màxim 60 punts</t>
  </si>
  <si>
    <t>Màxim 30 punts</t>
  </si>
  <si>
    <t>D. SINGULARITAT/EXCLUSIVITAT DEL PROJECTE</t>
  </si>
  <si>
    <t>Singularitat/exclusivitat</t>
  </si>
  <si>
    <t>BAREM PER A LA VALORACIÓ - L1</t>
  </si>
  <si>
    <t>SOLVÈNCIA ECONÒMICA</t>
  </si>
  <si>
    <t>Fins a 20 punts</t>
  </si>
  <si>
    <t>A1</t>
  </si>
  <si>
    <t>Fins a 10 punts</t>
  </si>
  <si>
    <t>Es sol·licita fins a un 20% del pressupost</t>
  </si>
  <si>
    <t>10 punts</t>
  </si>
  <si>
    <t>Es sol·lcita fins a un 30% del pressupost</t>
  </si>
  <si>
    <t>8 punts</t>
  </si>
  <si>
    <t>6 punts</t>
  </si>
  <si>
    <t>4 punts</t>
  </si>
  <si>
    <t>2  punts</t>
  </si>
  <si>
    <t>1  punt</t>
  </si>
  <si>
    <t>A2</t>
  </si>
  <si>
    <t>IMPORT PROJECTE</t>
  </si>
  <si>
    <t>Es valorarà l'import  del projecte. Obtindran major puntuació els projectes que tinguin un import més elevat.</t>
  </si>
  <si>
    <t xml:space="preserve">Import  projecte  ≥ 60.001 € </t>
  </si>
  <si>
    <t>Import projecte  ≥ 50.001 € fins ≤ 60.000 €</t>
  </si>
  <si>
    <t>Import projecte  ≥ 40.001 € fins ≤ 50.000 €</t>
  </si>
  <si>
    <t>Import projecte  ≥ 30.001 € fins ≤ 40.000 €</t>
  </si>
  <si>
    <t>Import projecte  ≥ 20.001 € fins ≤ 30.000 €</t>
  </si>
  <si>
    <t>Import projecte  ≥ 1.001 € fins ≤ 20.000 €</t>
  </si>
  <si>
    <t>Import projecte  ≤ 1.000 €</t>
  </si>
  <si>
    <r>
      <t>Es valorarà  la solvència de l'</t>
    </r>
    <r>
      <rPr>
        <u/>
        <sz val="11"/>
        <color theme="1"/>
        <rFont val="Calibri"/>
        <family val="2"/>
        <scheme val="minor"/>
      </rPr>
      <t>equip tècnic donat d'alta al ROPEC o COPLEFC</t>
    </r>
    <r>
      <rPr>
        <sz val="11"/>
        <color theme="1"/>
        <rFont val="Calibri"/>
        <family val="2"/>
        <scheme val="minor"/>
      </rPr>
      <t xml:space="preserve"> dedicat al projecte que és objecte de la subvenció. La valoració es farà per mitjà de</t>
    </r>
    <r>
      <rPr>
        <sz val="11"/>
        <rFont val="Calibri"/>
        <family val="2"/>
        <scheme val="minor"/>
      </rPr>
      <t xml:space="preserve"> la formació professional d</t>
    </r>
    <r>
      <rPr>
        <sz val="11"/>
        <color theme="1"/>
        <rFont val="Calibri"/>
        <family val="2"/>
        <scheme val="minor"/>
      </rPr>
      <t>els membres de l'equip  i la relació contractual dels mateixos amb l'entitat acreditada amb la documentació respectiva.</t>
    </r>
  </si>
  <si>
    <t>Fins a 60 punts</t>
  </si>
  <si>
    <t xml:space="preserve">SINGULARITAT / EXCLUSIVITAT DEL PROJECE </t>
  </si>
  <si>
    <r>
      <t>Fins a 10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punts</t>
    </r>
  </si>
  <si>
    <t xml:space="preserve">Es valorarà la singularitat / exclusivitat en la promoció de la modalitat en esport federat/reglat a la ciutat </t>
  </si>
  <si>
    <t>Singularitat /exclusivitat</t>
  </si>
  <si>
    <t xml:space="preserve">10 punts si el projecte és exclusiu/reglat en la promoció de la modalitat en esport federat/reglat a la ciutat </t>
  </si>
  <si>
    <t>ESPORTS 1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</si>
</sst>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2" fillId="10" borderId="32" applyNumberFormat="0" applyAlignment="0" applyProtection="0"/>
  </cellStyleXfs>
  <cellXfs count="2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 wrapText="1"/>
    </xf>
    <xf numFmtId="0" fontId="1" fillId="4" borderId="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3" borderId="0" xfId="0" applyFont="1" applyFill="1" applyBorder="1" applyAlignment="1">
      <alignment horizontal="center"/>
    </xf>
    <xf numFmtId="0" fontId="12" fillId="5" borderId="1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6" borderId="11" xfId="0" applyFont="1" applyFill="1" applyBorder="1"/>
    <xf numFmtId="0" fontId="0" fillId="3" borderId="12" xfId="0" applyFont="1" applyFill="1" applyBorder="1"/>
    <xf numFmtId="0" fontId="0" fillId="0" borderId="0" xfId="0" applyFont="1" applyBorder="1" applyAlignment="1">
      <alignment horizontal="center"/>
    </xf>
    <xf numFmtId="0" fontId="0" fillId="6" borderId="10" xfId="0" applyFont="1" applyFill="1" applyBorder="1"/>
    <xf numFmtId="9" fontId="7" fillId="3" borderId="1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3" borderId="0" xfId="0" applyFont="1" applyFill="1" applyBorder="1"/>
    <xf numFmtId="164" fontId="0" fillId="3" borderId="0" xfId="0" applyNumberFormat="1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6" borderId="10" xfId="0" applyFont="1" applyFill="1" applyBorder="1" applyAlignment="1">
      <alignment horizontal="center"/>
    </xf>
    <xf numFmtId="0" fontId="0" fillId="3" borderId="5" xfId="0" applyFont="1" applyFill="1" applyBorder="1" applyAlignment="1">
      <alignment vertical="center"/>
    </xf>
    <xf numFmtId="0" fontId="0" fillId="6" borderId="10" xfId="0" applyFont="1" applyFill="1" applyBorder="1" applyAlignment="1">
      <alignment horizontal="center"/>
    </xf>
    <xf numFmtId="0" fontId="13" fillId="0" borderId="0" xfId="0" applyFont="1" applyBorder="1"/>
    <xf numFmtId="0" fontId="1" fillId="0" borderId="0" xfId="0" applyFont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0" fillId="6" borderId="13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3" borderId="0" xfId="0" applyFill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0" fontId="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1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0" fillId="3" borderId="0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vertical="center"/>
    </xf>
    <xf numFmtId="0" fontId="0" fillId="6" borderId="2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vertical="center"/>
    </xf>
    <xf numFmtId="0" fontId="12" fillId="6" borderId="25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left" vertical="center"/>
    </xf>
    <xf numFmtId="0" fontId="0" fillId="6" borderId="5" xfId="0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6" borderId="25" xfId="0" applyFont="1" applyFill="1" applyBorder="1" applyAlignment="1">
      <alignment vertical="center"/>
    </xf>
    <xf numFmtId="0" fontId="0" fillId="3" borderId="2" xfId="0" applyFont="1" applyFill="1" applyBorder="1"/>
    <xf numFmtId="0" fontId="0" fillId="0" borderId="0" xfId="0" applyFont="1" applyBorder="1"/>
    <xf numFmtId="0" fontId="0" fillId="0" borderId="0" xfId="0" applyBorder="1" applyAlignment="1">
      <alignment vertical="center"/>
    </xf>
    <xf numFmtId="0" fontId="0" fillId="3" borderId="7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3" borderId="0" xfId="0" applyFill="1"/>
    <xf numFmtId="0" fontId="15" fillId="3" borderId="0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20" fillId="3" borderId="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6" borderId="26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 wrapText="1"/>
    </xf>
    <xf numFmtId="0" fontId="0" fillId="3" borderId="0" xfId="0" applyFill="1" applyAlignment="1">
      <alignment vertical="center"/>
    </xf>
    <xf numFmtId="0" fontId="1" fillId="0" borderId="0" xfId="0" applyFont="1" applyAlignment="1">
      <alignment horizontal="left"/>
    </xf>
    <xf numFmtId="0" fontId="1" fillId="3" borderId="0" xfId="0" applyFont="1" applyFill="1" applyBorder="1" applyAlignment="1">
      <alignment horizontal="right" vertical="center"/>
    </xf>
    <xf numFmtId="0" fontId="1" fillId="9" borderId="9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3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22" fillId="10" borderId="32" xfId="1" applyAlignment="1">
      <alignment horizontal="center"/>
    </xf>
    <xf numFmtId="0" fontId="0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left"/>
      <protection locked="0"/>
    </xf>
    <xf numFmtId="0" fontId="14" fillId="3" borderId="13" xfId="0" applyFont="1" applyFill="1" applyBorder="1" applyAlignment="1" applyProtection="1">
      <alignment horizontal="left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3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Protection="1">
      <protection locked="0"/>
    </xf>
    <xf numFmtId="0" fontId="12" fillId="0" borderId="33" xfId="0" applyFont="1" applyBorder="1" applyAlignment="1">
      <alignment vertical="center"/>
    </xf>
    <xf numFmtId="0" fontId="0" fillId="3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6" borderId="0" xfId="0" applyFont="1" applyFill="1" applyBorder="1"/>
    <xf numFmtId="9" fontId="7" fillId="3" borderId="0" xfId="0" applyNumberFormat="1" applyFont="1" applyFill="1" applyBorder="1" applyAlignment="1">
      <alignment horizontal="center"/>
    </xf>
    <xf numFmtId="49" fontId="14" fillId="0" borderId="11" xfId="0" applyNumberFormat="1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10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 vertical="center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0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left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4" fillId="3" borderId="18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center"/>
      <protection locked="0"/>
    </xf>
    <xf numFmtId="0" fontId="14" fillId="3" borderId="20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>
      <alignment horizontal="left"/>
    </xf>
    <xf numFmtId="0" fontId="14" fillId="3" borderId="21" xfId="0" applyFont="1" applyFill="1" applyBorder="1" applyAlignment="1" applyProtection="1">
      <alignment horizontal="center"/>
      <protection locked="0"/>
    </xf>
    <xf numFmtId="0" fontId="14" fillId="3" borderId="22" xfId="0" applyFont="1" applyFill="1" applyBorder="1" applyAlignment="1" applyProtection="1">
      <alignment horizontal="center"/>
      <protection locked="0"/>
    </xf>
    <xf numFmtId="0" fontId="14" fillId="3" borderId="23" xfId="0" applyFont="1" applyFill="1" applyBorder="1" applyAlignment="1" applyProtection="1">
      <alignment horizontal="center"/>
      <protection locked="0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4" fillId="3" borderId="15" xfId="0" applyFont="1" applyFill="1" applyBorder="1" applyAlignment="1" applyProtection="1">
      <alignment horizontal="center"/>
      <protection locked="0"/>
    </xf>
    <xf numFmtId="0" fontId="14" fillId="3" borderId="16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9"/>
  <sheetViews>
    <sheetView tabSelected="1" zoomScaleNormal="100" workbookViewId="0">
      <selection activeCell="F25" sqref="F25"/>
    </sheetView>
  </sheetViews>
  <sheetFormatPr baseColWidth="10" defaultRowHeight="15" x14ac:dyDescent="0.25"/>
  <cols>
    <col min="1" max="1" width="5.140625" style="1" customWidth="1"/>
    <col min="2" max="2" width="49.42578125" customWidth="1"/>
    <col min="3" max="3" width="5.85546875" customWidth="1"/>
    <col min="4" max="4" width="24.5703125" style="1" customWidth="1"/>
    <col min="5" max="5" width="7.7109375" style="1" customWidth="1"/>
    <col min="6" max="6" width="11.28515625" customWidth="1"/>
    <col min="7" max="7" width="7.85546875" customWidth="1"/>
    <col min="8" max="8" width="31.5703125" customWidth="1"/>
    <col min="9" max="9" width="46.85546875" customWidth="1"/>
  </cols>
  <sheetData>
    <row r="1" spans="1:10" ht="23.25" x14ac:dyDescent="0.35">
      <c r="B1" s="2" t="s">
        <v>109</v>
      </c>
      <c r="C1" s="3"/>
      <c r="H1" s="4"/>
    </row>
    <row r="2" spans="1:10" ht="12" customHeight="1" x14ac:dyDescent="0.3">
      <c r="B2" s="5"/>
      <c r="C2" s="5"/>
    </row>
    <row r="3" spans="1:10" s="6" customFormat="1" ht="20.25" customHeight="1" x14ac:dyDescent="0.25">
      <c r="B3" s="7" t="s">
        <v>0</v>
      </c>
      <c r="C3" s="7"/>
      <c r="D3" s="8" t="s">
        <v>1</v>
      </c>
      <c r="F3" s="8" t="s">
        <v>2</v>
      </c>
    </row>
    <row r="4" spans="1:10" s="6" customFormat="1" ht="20.25" customHeight="1" x14ac:dyDescent="0.25">
      <c r="B4" s="158"/>
      <c r="C4" s="9"/>
      <c r="D4" s="158"/>
      <c r="E4" s="10"/>
      <c r="F4" s="242"/>
      <c r="G4" s="242"/>
      <c r="H4" s="242"/>
    </row>
    <row r="5" spans="1:10" s="6" customFormat="1" ht="20.100000000000001" customHeight="1" x14ac:dyDescent="0.25">
      <c r="B5" s="7" t="s">
        <v>3</v>
      </c>
      <c r="C5" s="7"/>
      <c r="D5" s="11"/>
      <c r="F5" s="8" t="s">
        <v>4</v>
      </c>
      <c r="G5" s="12"/>
    </row>
    <row r="6" spans="1:10" s="6" customFormat="1" ht="20.100000000000001" customHeight="1" x14ac:dyDescent="0.25">
      <c r="B6" s="243"/>
      <c r="C6" s="243"/>
      <c r="D6" s="243"/>
      <c r="E6" s="13"/>
      <c r="F6" s="159"/>
      <c r="G6" s="14"/>
      <c r="H6" s="14"/>
    </row>
    <row r="7" spans="1:10" s="6" customFormat="1" ht="20.100000000000001" customHeight="1" x14ac:dyDescent="0.25">
      <c r="A7" s="15"/>
      <c r="B7" s="16" t="s">
        <v>5</v>
      </c>
      <c r="C7" s="16"/>
      <c r="D7" s="16" t="s">
        <v>6</v>
      </c>
      <c r="F7" s="16" t="s">
        <v>7</v>
      </c>
    </row>
    <row r="8" spans="1:10" s="6" customFormat="1" ht="20.100000000000001" customHeight="1" x14ac:dyDescent="0.25">
      <c r="A8" s="15"/>
      <c r="B8" s="160"/>
      <c r="C8" s="17"/>
      <c r="D8" s="161"/>
      <c r="F8" s="242"/>
      <c r="G8" s="242"/>
      <c r="H8" s="242"/>
    </row>
    <row r="9" spans="1:10" s="6" customFormat="1" ht="20.100000000000001" customHeight="1" x14ac:dyDescent="0.25">
      <c r="A9" s="15"/>
      <c r="B9" s="18"/>
      <c r="C9" s="18"/>
      <c r="D9" s="19"/>
      <c r="E9" s="20"/>
      <c r="G9" s="12"/>
    </row>
    <row r="10" spans="1:10" s="25" customFormat="1" ht="20.100000000000001" customHeight="1" x14ac:dyDescent="0.3">
      <c r="A10" s="21"/>
      <c r="B10" s="5" t="s">
        <v>8</v>
      </c>
      <c r="C10" s="5"/>
      <c r="D10" s="21"/>
      <c r="E10" s="22"/>
      <c r="F10" s="23"/>
      <c r="G10" s="24"/>
    </row>
    <row r="11" spans="1:10" s="28" customFormat="1" ht="20.100000000000001" customHeight="1" x14ac:dyDescent="0.25">
      <c r="A11" s="26"/>
      <c r="B11" s="244"/>
      <c r="C11" s="245"/>
      <c r="D11" s="245"/>
      <c r="E11" s="245"/>
      <c r="F11" s="245"/>
      <c r="G11" s="245"/>
      <c r="H11" s="246"/>
      <c r="I11" s="27"/>
    </row>
    <row r="12" spans="1:10" s="28" customFormat="1" ht="20.100000000000001" customHeight="1" x14ac:dyDescent="0.25">
      <c r="A12" s="26"/>
      <c r="B12" s="247"/>
      <c r="C12" s="248"/>
      <c r="D12" s="248"/>
      <c r="E12" s="248"/>
      <c r="F12" s="248"/>
      <c r="G12" s="248"/>
      <c r="H12" s="249"/>
      <c r="I12" s="27"/>
    </row>
    <row r="13" spans="1:10" s="28" customFormat="1" ht="20.100000000000001" customHeight="1" x14ac:dyDescent="0.25">
      <c r="A13" s="26"/>
      <c r="B13" s="247"/>
      <c r="C13" s="248"/>
      <c r="D13" s="248"/>
      <c r="E13" s="248"/>
      <c r="F13" s="248"/>
      <c r="G13" s="248"/>
      <c r="H13" s="249"/>
      <c r="I13" s="27"/>
    </row>
    <row r="14" spans="1:10" s="28" customFormat="1" ht="20.100000000000001" customHeight="1" x14ac:dyDescent="0.25">
      <c r="A14" s="26"/>
      <c r="B14" s="247"/>
      <c r="C14" s="248"/>
      <c r="D14" s="248"/>
      <c r="E14" s="248"/>
      <c r="F14" s="248"/>
      <c r="G14" s="248"/>
      <c r="H14" s="249"/>
      <c r="I14" s="27"/>
    </row>
    <row r="15" spans="1:10" s="28" customFormat="1" ht="20.100000000000001" customHeight="1" x14ac:dyDescent="0.25">
      <c r="A15" s="26"/>
      <c r="B15" s="250"/>
      <c r="C15" s="251"/>
      <c r="D15" s="251"/>
      <c r="E15" s="251"/>
      <c r="F15" s="251"/>
      <c r="G15" s="251"/>
      <c r="H15" s="252"/>
      <c r="I15" s="27"/>
    </row>
    <row r="16" spans="1:10" s="28" customFormat="1" ht="17.25" customHeight="1" thickBot="1" x14ac:dyDescent="0.3">
      <c r="A16" s="26"/>
      <c r="B16" s="27"/>
      <c r="C16" s="27"/>
      <c r="D16" s="27"/>
      <c r="E16" s="27"/>
      <c r="G16" s="27"/>
      <c r="H16" s="29" t="s">
        <v>9</v>
      </c>
      <c r="I16" s="30"/>
      <c r="J16" s="30"/>
    </row>
    <row r="17" spans="1:9" s="25" customFormat="1" ht="20.100000000000001" customHeight="1" thickBot="1" x14ac:dyDescent="0.35">
      <c r="A17" s="21"/>
      <c r="B17" s="31" t="s">
        <v>10</v>
      </c>
      <c r="C17" s="31"/>
      <c r="D17" s="253"/>
      <c r="E17" s="253"/>
      <c r="F17" s="253"/>
      <c r="G17" s="32"/>
      <c r="H17" s="33">
        <f>SUM(F19+F30+F34+F62)</f>
        <v>0</v>
      </c>
      <c r="I17" s="27"/>
    </row>
    <row r="18" spans="1:9" ht="20.100000000000001" customHeight="1" x14ac:dyDescent="0.3">
      <c r="B18" s="5"/>
      <c r="C18" s="5"/>
      <c r="E18" s="22"/>
      <c r="F18" s="34" t="s">
        <v>11</v>
      </c>
      <c r="G18" s="35"/>
    </row>
    <row r="19" spans="1:9" ht="20.100000000000001" customHeight="1" x14ac:dyDescent="0.3">
      <c r="A19" s="36"/>
      <c r="B19" s="37" t="s">
        <v>110</v>
      </c>
      <c r="C19" s="37"/>
      <c r="D19" s="21"/>
      <c r="E19" s="38"/>
      <c r="F19" s="39">
        <f>F21+F25</f>
        <v>0</v>
      </c>
      <c r="G19" s="40" t="s">
        <v>112</v>
      </c>
    </row>
    <row r="20" spans="1:9" ht="20.100000000000001" customHeight="1" x14ac:dyDescent="0.3">
      <c r="A20" s="36"/>
      <c r="B20" s="37"/>
      <c r="C20" s="37"/>
      <c r="D20" s="21"/>
      <c r="E20" s="38"/>
      <c r="G20" s="40"/>
    </row>
    <row r="21" spans="1:9" ht="20.100000000000001" customHeight="1" x14ac:dyDescent="0.3">
      <c r="A21" s="36"/>
      <c r="B21" s="37" t="s">
        <v>111</v>
      </c>
      <c r="C21" s="37"/>
      <c r="D21" s="21"/>
      <c r="E21" s="38"/>
      <c r="F21" s="39">
        <f>IF($E$23&lt;21%,10,IF($E$23&lt;31%,8,IF($E$23&lt;41%,6,IF($E$23&lt;51%,4,IF($E$23&lt;61%,2,IF($E$23&lt;76%,1,0))))))</f>
        <v>0</v>
      </c>
      <c r="G21" s="40" t="s">
        <v>15</v>
      </c>
    </row>
    <row r="22" spans="1:9" ht="20.100000000000001" customHeight="1" x14ac:dyDescent="0.3">
      <c r="A22" s="21"/>
      <c r="B22" s="41" t="s">
        <v>115</v>
      </c>
      <c r="C22" s="42"/>
      <c r="D22" s="162">
        <v>1</v>
      </c>
      <c r="E22" s="38"/>
      <c r="F22" s="43"/>
      <c r="G22" s="35"/>
    </row>
    <row r="23" spans="1:9" ht="20.100000000000001" customHeight="1" x14ac:dyDescent="0.25">
      <c r="A23" s="21"/>
      <c r="B23" s="44" t="s">
        <v>12</v>
      </c>
      <c r="C23" s="42"/>
      <c r="D23" s="163">
        <v>1</v>
      </c>
      <c r="E23" s="45">
        <f>D23/D22</f>
        <v>1</v>
      </c>
      <c r="G23" s="46"/>
    </row>
    <row r="24" spans="1:9" ht="20.100000000000001" customHeight="1" x14ac:dyDescent="0.25">
      <c r="A24" s="21"/>
      <c r="B24" s="185"/>
      <c r="C24" s="47"/>
      <c r="D24" s="171"/>
      <c r="E24" s="186"/>
      <c r="G24" s="46"/>
    </row>
    <row r="25" spans="1:9" ht="20.100000000000001" customHeight="1" x14ac:dyDescent="0.3">
      <c r="A25" s="21"/>
      <c r="B25" s="37" t="s">
        <v>113</v>
      </c>
      <c r="C25" s="37"/>
      <c r="D25" s="21"/>
      <c r="E25" s="38"/>
      <c r="F25" s="39">
        <f>IF($D$26&gt;60000,10,IF($D$26&gt;50000,8,IF($D$26&gt;40000,6,IF($D$26&gt;30000,4,IF($D$26&gt;20000,2,IF($D$26&gt;1000,1,IF($D$26&lt;1000,0)))))))</f>
        <v>0</v>
      </c>
      <c r="G25" s="40" t="s">
        <v>15</v>
      </c>
    </row>
    <row r="26" spans="1:9" ht="20.100000000000001" customHeight="1" x14ac:dyDescent="0.3">
      <c r="A26" s="21"/>
      <c r="B26" s="44" t="s">
        <v>114</v>
      </c>
      <c r="C26" s="42"/>
      <c r="D26" s="162">
        <v>1</v>
      </c>
      <c r="E26" s="38"/>
      <c r="F26" s="43"/>
      <c r="G26" s="46"/>
    </row>
    <row r="27" spans="1:9" ht="20.100000000000001" customHeight="1" x14ac:dyDescent="0.25">
      <c r="A27" s="21"/>
      <c r="B27" s="48"/>
      <c r="C27" s="47"/>
      <c r="D27" s="171"/>
      <c r="E27" s="186"/>
      <c r="G27" s="46"/>
    </row>
    <row r="28" spans="1:9" ht="20.100000000000001" customHeight="1" x14ac:dyDescent="0.25">
      <c r="A28" s="21"/>
      <c r="B28" s="48"/>
      <c r="C28" s="47"/>
      <c r="D28" s="171"/>
      <c r="E28" s="186"/>
      <c r="G28" s="46"/>
    </row>
    <row r="29" spans="1:9" ht="20.100000000000001" customHeight="1" thickBot="1" x14ac:dyDescent="0.3">
      <c r="A29" s="21"/>
      <c r="B29" s="47"/>
      <c r="C29" s="47"/>
      <c r="D29" s="48"/>
      <c r="E29" s="49"/>
      <c r="F29" s="34" t="s">
        <v>13</v>
      </c>
      <c r="G29" s="46"/>
    </row>
    <row r="30" spans="1:9" ht="20.100000000000001" customHeight="1" thickTop="1" thickBot="1" x14ac:dyDescent="0.35">
      <c r="A30" s="36"/>
      <c r="B30" s="37" t="s">
        <v>14</v>
      </c>
      <c r="C30" s="50"/>
      <c r="D30" s="21"/>
      <c r="E30" s="22"/>
      <c r="F30" s="149">
        <f>F31</f>
        <v>0</v>
      </c>
      <c r="G30" s="40" t="s">
        <v>15</v>
      </c>
    </row>
    <row r="31" spans="1:9" ht="20.100000000000001" customHeight="1" thickTop="1" x14ac:dyDescent="0.25">
      <c r="A31" s="36"/>
      <c r="B31" s="196" t="s">
        <v>97</v>
      </c>
      <c r="C31" s="52">
        <v>2</v>
      </c>
      <c r="D31" s="162"/>
      <c r="E31" s="53">
        <f>C31*D31</f>
        <v>0</v>
      </c>
      <c r="F31" s="181">
        <f>IF(E31&gt;10,10,E31)</f>
        <v>0</v>
      </c>
      <c r="G31" s="54"/>
    </row>
    <row r="32" spans="1:9" ht="20.100000000000001" customHeight="1" x14ac:dyDescent="0.25">
      <c r="A32" s="36"/>
      <c r="B32" s="56" t="s">
        <v>16</v>
      </c>
      <c r="C32" s="47"/>
      <c r="D32" s="43"/>
      <c r="E32" s="23"/>
      <c r="F32" s="34"/>
      <c r="G32" s="54"/>
    </row>
    <row r="33" spans="1:12" s="57" customFormat="1" ht="20.100000000000001" customHeight="1" x14ac:dyDescent="0.25">
      <c r="A33" s="55"/>
      <c r="B33" s="56"/>
      <c r="C33" s="56"/>
      <c r="D33" s="19"/>
      <c r="E33" s="60"/>
      <c r="F33" s="61" t="s">
        <v>17</v>
      </c>
      <c r="G33" s="58"/>
    </row>
    <row r="34" spans="1:12" ht="20.100000000000001" customHeight="1" x14ac:dyDescent="0.3">
      <c r="A34" s="36"/>
      <c r="B34" s="37" t="s">
        <v>18</v>
      </c>
      <c r="C34" s="37"/>
      <c r="D34" s="21"/>
      <c r="E34" s="38"/>
      <c r="F34" s="51">
        <f>F35+F36</f>
        <v>0</v>
      </c>
      <c r="G34" s="40" t="s">
        <v>116</v>
      </c>
    </row>
    <row r="35" spans="1:12" ht="20.100000000000001" customHeight="1" x14ac:dyDescent="0.25">
      <c r="A35" s="21"/>
      <c r="B35" s="62" t="s">
        <v>19</v>
      </c>
      <c r="C35" s="63"/>
      <c r="D35" s="64"/>
      <c r="E35" s="51">
        <f>E132</f>
        <v>0</v>
      </c>
      <c r="F35" s="65">
        <f>IF(E35&gt;30,30,E35)</f>
        <v>0</v>
      </c>
      <c r="G35" s="156"/>
      <c r="H35" s="40" t="s">
        <v>117</v>
      </c>
    </row>
    <row r="36" spans="1:12" ht="20.100000000000001" customHeight="1" x14ac:dyDescent="0.3">
      <c r="A36" s="21"/>
      <c r="B36" s="62" t="s">
        <v>20</v>
      </c>
      <c r="C36" s="63"/>
      <c r="D36" s="66"/>
      <c r="E36" s="51">
        <f>E192</f>
        <v>0</v>
      </c>
      <c r="F36" s="65">
        <f>IF(E36&gt;30,30,E36)</f>
        <v>0</v>
      </c>
      <c r="G36" s="35"/>
      <c r="H36" s="40" t="s">
        <v>117</v>
      </c>
      <c r="J36" s="28"/>
    </row>
    <row r="37" spans="1:12" s="63" customFormat="1" ht="20.100000000000001" customHeight="1" x14ac:dyDescent="0.3">
      <c r="A37" s="23"/>
      <c r="D37" s="67"/>
      <c r="E37" s="22"/>
      <c r="F37" s="23"/>
      <c r="G37" s="68"/>
    </row>
    <row r="38" spans="1:12" s="72" customFormat="1" ht="20.100000000000001" customHeight="1" x14ac:dyDescent="0.25">
      <c r="A38" s="69"/>
      <c r="B38" s="70" t="s">
        <v>21</v>
      </c>
      <c r="C38" s="71"/>
      <c r="D38" s="71"/>
      <c r="F38" s="71"/>
      <c r="G38" s="71"/>
      <c r="H38" s="71"/>
      <c r="I38" s="254"/>
      <c r="J38" s="254"/>
      <c r="K38" s="254"/>
      <c r="L38" s="254"/>
    </row>
    <row r="39" spans="1:12" s="73" customFormat="1" ht="20.100000000000001" customHeight="1" x14ac:dyDescent="0.25">
      <c r="A39" s="23">
        <v>1</v>
      </c>
      <c r="B39" s="164"/>
      <c r="C39" s="23">
        <f>SUM(A53+1)</f>
        <v>16</v>
      </c>
      <c r="D39" s="259"/>
      <c r="E39" s="260"/>
      <c r="F39" s="260"/>
      <c r="G39" s="261"/>
      <c r="H39" s="47"/>
      <c r="I39" s="23"/>
      <c r="J39" s="233"/>
      <c r="K39" s="233"/>
      <c r="L39" s="233"/>
    </row>
    <row r="40" spans="1:12" s="73" customFormat="1" ht="20.100000000000001" customHeight="1" x14ac:dyDescent="0.25">
      <c r="A40" s="23">
        <f>SUM(A39+1)</f>
        <v>2</v>
      </c>
      <c r="B40" s="165"/>
      <c r="C40" s="23">
        <f t="shared" ref="C40:C53" si="0">SUM(C39+1)</f>
        <v>17</v>
      </c>
      <c r="D40" s="230"/>
      <c r="E40" s="231"/>
      <c r="F40" s="231"/>
      <c r="G40" s="232"/>
      <c r="H40" s="47"/>
      <c r="I40" s="23"/>
      <c r="J40" s="233"/>
      <c r="K40" s="233"/>
      <c r="L40" s="233"/>
    </row>
    <row r="41" spans="1:12" s="73" customFormat="1" ht="20.100000000000001" customHeight="1" x14ac:dyDescent="0.25">
      <c r="A41" s="23">
        <f t="shared" ref="A41:A53" si="1">SUM(A40+1)</f>
        <v>3</v>
      </c>
      <c r="B41" s="165"/>
      <c r="C41" s="23">
        <f t="shared" si="0"/>
        <v>18</v>
      </c>
      <c r="D41" s="230"/>
      <c r="E41" s="231"/>
      <c r="F41" s="231"/>
      <c r="G41" s="232"/>
      <c r="H41" s="47"/>
      <c r="I41" s="23"/>
      <c r="J41" s="233"/>
      <c r="K41" s="233"/>
      <c r="L41" s="233"/>
    </row>
    <row r="42" spans="1:12" s="73" customFormat="1" ht="20.100000000000001" customHeight="1" x14ac:dyDescent="0.25">
      <c r="A42" s="23">
        <f t="shared" si="1"/>
        <v>4</v>
      </c>
      <c r="B42" s="165"/>
      <c r="C42" s="23">
        <f t="shared" si="0"/>
        <v>19</v>
      </c>
      <c r="D42" s="230"/>
      <c r="E42" s="231"/>
      <c r="F42" s="231"/>
      <c r="G42" s="232"/>
      <c r="H42" s="47"/>
      <c r="I42" s="23"/>
      <c r="J42" s="233"/>
      <c r="K42" s="233"/>
      <c r="L42" s="233"/>
    </row>
    <row r="43" spans="1:12" s="73" customFormat="1" ht="20.100000000000001" customHeight="1" x14ac:dyDescent="0.25">
      <c r="A43" s="23">
        <f t="shared" si="1"/>
        <v>5</v>
      </c>
      <c r="B43" s="165"/>
      <c r="C43" s="23">
        <f t="shared" si="0"/>
        <v>20</v>
      </c>
      <c r="D43" s="230"/>
      <c r="E43" s="231"/>
      <c r="F43" s="231"/>
      <c r="G43" s="232"/>
      <c r="H43" s="47"/>
      <c r="I43" s="23"/>
      <c r="J43" s="233"/>
      <c r="K43" s="233"/>
      <c r="L43" s="233"/>
    </row>
    <row r="44" spans="1:12" s="73" customFormat="1" ht="20.100000000000001" customHeight="1" x14ac:dyDescent="0.25">
      <c r="A44" s="23">
        <f t="shared" si="1"/>
        <v>6</v>
      </c>
      <c r="B44" s="165"/>
      <c r="C44" s="23">
        <f t="shared" si="0"/>
        <v>21</v>
      </c>
      <c r="D44" s="230"/>
      <c r="E44" s="231"/>
      <c r="F44" s="231"/>
      <c r="G44" s="232"/>
      <c r="H44" s="47"/>
      <c r="I44" s="23"/>
      <c r="J44" s="233"/>
      <c r="K44" s="233"/>
      <c r="L44" s="233"/>
    </row>
    <row r="45" spans="1:12" s="73" customFormat="1" ht="20.100000000000001" customHeight="1" x14ac:dyDescent="0.25">
      <c r="A45" s="23">
        <f t="shared" si="1"/>
        <v>7</v>
      </c>
      <c r="B45" s="165"/>
      <c r="C45" s="23">
        <f t="shared" si="0"/>
        <v>22</v>
      </c>
      <c r="D45" s="230"/>
      <c r="E45" s="231"/>
      <c r="F45" s="231"/>
      <c r="G45" s="232"/>
      <c r="H45" s="47"/>
      <c r="I45" s="23"/>
      <c r="J45" s="233"/>
      <c r="K45" s="233"/>
      <c r="L45" s="233"/>
    </row>
    <row r="46" spans="1:12" s="73" customFormat="1" ht="20.100000000000001" customHeight="1" x14ac:dyDescent="0.25">
      <c r="A46" s="23">
        <f t="shared" si="1"/>
        <v>8</v>
      </c>
      <c r="B46" s="165"/>
      <c r="C46" s="23">
        <f t="shared" si="0"/>
        <v>23</v>
      </c>
      <c r="D46" s="230"/>
      <c r="E46" s="231"/>
      <c r="F46" s="231"/>
      <c r="G46" s="232"/>
      <c r="H46" s="47"/>
      <c r="I46" s="23"/>
      <c r="J46" s="233"/>
      <c r="K46" s="233"/>
      <c r="L46" s="233"/>
    </row>
    <row r="47" spans="1:12" s="73" customFormat="1" ht="20.100000000000001" customHeight="1" x14ac:dyDescent="0.25">
      <c r="A47" s="23">
        <f t="shared" si="1"/>
        <v>9</v>
      </c>
      <c r="B47" s="165"/>
      <c r="C47" s="23">
        <f t="shared" si="0"/>
        <v>24</v>
      </c>
      <c r="D47" s="230"/>
      <c r="E47" s="231"/>
      <c r="F47" s="231"/>
      <c r="G47" s="232"/>
      <c r="H47" s="47"/>
      <c r="I47" s="23"/>
      <c r="J47" s="233"/>
      <c r="K47" s="233"/>
      <c r="L47" s="233"/>
    </row>
    <row r="48" spans="1:12" s="73" customFormat="1" ht="20.100000000000001" customHeight="1" x14ac:dyDescent="0.25">
      <c r="A48" s="23">
        <f t="shared" si="1"/>
        <v>10</v>
      </c>
      <c r="B48" s="165"/>
      <c r="C48" s="23">
        <f t="shared" si="0"/>
        <v>25</v>
      </c>
      <c r="D48" s="230"/>
      <c r="E48" s="231"/>
      <c r="F48" s="231"/>
      <c r="G48" s="232"/>
      <c r="H48" s="47"/>
      <c r="I48" s="23"/>
      <c r="J48" s="233"/>
      <c r="K48" s="233"/>
      <c r="L48" s="233"/>
    </row>
    <row r="49" spans="1:12" s="73" customFormat="1" ht="20.100000000000001" customHeight="1" x14ac:dyDescent="0.25">
      <c r="A49" s="23">
        <f t="shared" si="1"/>
        <v>11</v>
      </c>
      <c r="B49" s="165"/>
      <c r="C49" s="23">
        <f t="shared" si="0"/>
        <v>26</v>
      </c>
      <c r="D49" s="230"/>
      <c r="E49" s="231"/>
      <c r="F49" s="231"/>
      <c r="G49" s="232"/>
      <c r="H49" s="47"/>
      <c r="I49" s="47"/>
      <c r="J49" s="47"/>
      <c r="K49" s="47"/>
      <c r="L49" s="47"/>
    </row>
    <row r="50" spans="1:12" s="73" customFormat="1" ht="20.100000000000001" customHeight="1" x14ac:dyDescent="0.25">
      <c r="A50" s="23">
        <f t="shared" si="1"/>
        <v>12</v>
      </c>
      <c r="B50" s="165"/>
      <c r="C50" s="23">
        <f t="shared" si="0"/>
        <v>27</v>
      </c>
      <c r="D50" s="230"/>
      <c r="E50" s="231"/>
      <c r="F50" s="231"/>
      <c r="G50" s="232"/>
      <c r="H50" s="47"/>
    </row>
    <row r="51" spans="1:12" s="73" customFormat="1" ht="20.100000000000001" customHeight="1" x14ac:dyDescent="0.25">
      <c r="A51" s="23">
        <f t="shared" si="1"/>
        <v>13</v>
      </c>
      <c r="B51" s="165"/>
      <c r="C51" s="23">
        <f t="shared" si="0"/>
        <v>28</v>
      </c>
      <c r="D51" s="230"/>
      <c r="E51" s="231"/>
      <c r="F51" s="231"/>
      <c r="G51" s="232"/>
      <c r="H51" s="47"/>
    </row>
    <row r="52" spans="1:12" s="73" customFormat="1" ht="20.100000000000001" customHeight="1" x14ac:dyDescent="0.25">
      <c r="A52" s="23">
        <f t="shared" si="1"/>
        <v>14</v>
      </c>
      <c r="B52" s="165"/>
      <c r="C52" s="23">
        <f t="shared" si="0"/>
        <v>29</v>
      </c>
      <c r="D52" s="230"/>
      <c r="E52" s="231"/>
      <c r="F52" s="231"/>
      <c r="G52" s="232"/>
      <c r="H52" s="47"/>
    </row>
    <row r="53" spans="1:12" s="73" customFormat="1" ht="20.100000000000001" customHeight="1" x14ac:dyDescent="0.25">
      <c r="A53" s="23">
        <f t="shared" si="1"/>
        <v>15</v>
      </c>
      <c r="B53" s="166"/>
      <c r="C53" s="23">
        <f t="shared" si="0"/>
        <v>30</v>
      </c>
      <c r="D53" s="234"/>
      <c r="E53" s="235"/>
      <c r="F53" s="235"/>
      <c r="G53" s="236"/>
      <c r="H53" s="47"/>
    </row>
    <row r="54" spans="1:12" s="56" customFormat="1" ht="20.100000000000001" customHeight="1" x14ac:dyDescent="0.25">
      <c r="B54" s="71" t="s">
        <v>22</v>
      </c>
      <c r="C54" s="71"/>
      <c r="D54" s="74"/>
      <c r="E54" s="75"/>
      <c r="F54" s="75"/>
    </row>
    <row r="55" spans="1:12" s="73" customFormat="1" ht="20.100000000000001" customHeight="1" x14ac:dyDescent="0.25">
      <c r="A55" s="76">
        <v>1</v>
      </c>
      <c r="B55" s="164"/>
      <c r="C55" s="23"/>
      <c r="D55" s="23"/>
      <c r="E55" s="23"/>
      <c r="F55" s="23"/>
    </row>
    <row r="56" spans="1:12" s="73" customFormat="1" ht="20.100000000000001" customHeight="1" x14ac:dyDescent="0.25">
      <c r="A56" s="76">
        <f>SUM(A55+1)</f>
        <v>2</v>
      </c>
      <c r="B56" s="167"/>
      <c r="C56" s="23"/>
      <c r="D56" s="23"/>
      <c r="E56" s="23"/>
      <c r="F56" s="23"/>
      <c r="I56" s="47"/>
    </row>
    <row r="57" spans="1:12" s="73" customFormat="1" ht="20.100000000000001" customHeight="1" x14ac:dyDescent="0.25">
      <c r="A57" s="76">
        <f>SUM(A56+1)</f>
        <v>3</v>
      </c>
      <c r="B57" s="167"/>
      <c r="C57" s="23"/>
      <c r="D57" s="23"/>
      <c r="E57" s="23"/>
      <c r="F57" s="23"/>
      <c r="I57" s="47"/>
    </row>
    <row r="58" spans="1:12" s="73" customFormat="1" ht="20.100000000000001" customHeight="1" x14ac:dyDescent="0.25">
      <c r="A58" s="76">
        <f>SUM(A57+1)</f>
        <v>4</v>
      </c>
      <c r="B58" s="167"/>
      <c r="C58" s="23"/>
      <c r="D58" s="23"/>
      <c r="E58" s="23"/>
      <c r="F58" s="23"/>
      <c r="I58" s="47"/>
    </row>
    <row r="59" spans="1:12" s="73" customFormat="1" ht="20.100000000000001" customHeight="1" x14ac:dyDescent="0.25">
      <c r="A59" s="76">
        <f>SUM(A58+1)</f>
        <v>5</v>
      </c>
      <c r="B59" s="168"/>
      <c r="C59" s="23"/>
      <c r="D59" s="23"/>
      <c r="E59" s="23"/>
      <c r="F59" s="23"/>
      <c r="I59" s="47"/>
    </row>
    <row r="60" spans="1:12" s="73" customFormat="1" ht="20.100000000000001" customHeight="1" x14ac:dyDescent="0.25">
      <c r="A60" s="23"/>
      <c r="B60" s="77"/>
      <c r="C60" s="23"/>
      <c r="D60" s="23"/>
      <c r="E60" s="23"/>
      <c r="F60" s="23"/>
      <c r="I60" s="47"/>
    </row>
    <row r="61" spans="1:12" s="57" customFormat="1" ht="20.100000000000001" customHeight="1" x14ac:dyDescent="0.25">
      <c r="A61" s="55"/>
      <c r="B61" s="56"/>
      <c r="C61" s="56"/>
      <c r="D61" s="19"/>
      <c r="E61" s="60"/>
      <c r="F61" s="61" t="s">
        <v>23</v>
      </c>
      <c r="G61" s="58"/>
    </row>
    <row r="62" spans="1:12" ht="20.100000000000001" customHeight="1" thickBot="1" x14ac:dyDescent="0.35">
      <c r="A62" s="36"/>
      <c r="B62" s="37" t="s">
        <v>118</v>
      </c>
      <c r="C62" s="37"/>
      <c r="D62" s="21"/>
      <c r="E62" s="38"/>
      <c r="F62" s="51">
        <f>E63</f>
        <v>0</v>
      </c>
      <c r="G62" s="40" t="s">
        <v>15</v>
      </c>
    </row>
    <row r="63" spans="1:12" ht="20.100000000000001" customHeight="1" thickTop="1" x14ac:dyDescent="0.25">
      <c r="A63" s="36"/>
      <c r="B63" s="59" t="s">
        <v>119</v>
      </c>
      <c r="C63" s="52">
        <v>10</v>
      </c>
      <c r="D63" s="187"/>
      <c r="E63" s="53">
        <f>IF(D63="SI",10,0)</f>
        <v>0</v>
      </c>
      <c r="F63" s="181"/>
      <c r="G63" s="40"/>
    </row>
    <row r="64" spans="1:12" ht="20.100000000000001" customHeight="1" x14ac:dyDescent="0.3">
      <c r="A64" s="36"/>
      <c r="B64" s="37"/>
      <c r="C64" s="37"/>
      <c r="D64" s="21"/>
      <c r="E64" s="38"/>
      <c r="F64" s="156"/>
      <c r="G64" s="40"/>
    </row>
    <row r="65" spans="1:9" s="73" customFormat="1" ht="20.100000000000001" customHeight="1" x14ac:dyDescent="0.25">
      <c r="A65" s="23"/>
      <c r="B65" s="154"/>
      <c r="C65" s="78"/>
      <c r="D65" s="155"/>
      <c r="E65" s="156"/>
      <c r="F65" s="151"/>
      <c r="G65" s="151"/>
      <c r="H65" s="77"/>
      <c r="I65" s="47"/>
    </row>
    <row r="66" spans="1:9" s="73" customFormat="1" ht="20.100000000000001" customHeight="1" x14ac:dyDescent="0.25">
      <c r="A66" s="23"/>
      <c r="B66" s="157" t="s">
        <v>99</v>
      </c>
      <c r="C66" s="78"/>
      <c r="D66" s="155"/>
      <c r="E66" s="155"/>
      <c r="F66" s="148"/>
      <c r="G66" s="148"/>
      <c r="H66" s="77"/>
      <c r="I66" s="47"/>
    </row>
    <row r="67" spans="1:9" s="73" customFormat="1" ht="20.100000000000001" customHeight="1" x14ac:dyDescent="0.25">
      <c r="A67" s="23"/>
      <c r="B67" s="169"/>
      <c r="C67" s="170"/>
      <c r="D67" s="171"/>
      <c r="E67" s="155"/>
      <c r="F67" s="148"/>
      <c r="G67" s="148"/>
      <c r="H67" s="77"/>
      <c r="I67" s="47"/>
    </row>
    <row r="68" spans="1:9" s="73" customFormat="1" ht="20.100000000000001" customHeight="1" x14ac:dyDescent="0.25">
      <c r="A68" s="23"/>
      <c r="B68" s="172"/>
      <c r="C68" s="170"/>
      <c r="D68" s="171"/>
      <c r="E68" s="155"/>
      <c r="F68" s="148"/>
      <c r="G68" s="148"/>
      <c r="H68" s="77"/>
      <c r="I68" s="47"/>
    </row>
    <row r="69" spans="1:9" s="73" customFormat="1" ht="20.100000000000001" customHeight="1" x14ac:dyDescent="0.35">
      <c r="A69" s="3"/>
      <c r="B69" s="173"/>
      <c r="C69" s="173"/>
      <c r="D69" s="174"/>
      <c r="E69" s="155"/>
      <c r="F69" s="79"/>
      <c r="G69" s="79"/>
      <c r="H69" s="3"/>
      <c r="I69" s="47"/>
    </row>
    <row r="70" spans="1:9" s="73" customFormat="1" ht="20.100000000000001" customHeight="1" x14ac:dyDescent="0.3">
      <c r="A70" s="37" t="s">
        <v>120</v>
      </c>
      <c r="D70" s="67"/>
      <c r="E70" s="182"/>
      <c r="F70" s="182"/>
      <c r="G70" s="182"/>
      <c r="H70" s="182"/>
      <c r="I70" s="47"/>
    </row>
    <row r="71" spans="1:9" s="73" customFormat="1" ht="20.100000000000001" customHeight="1" x14ac:dyDescent="0.25">
      <c r="A71" s="23"/>
      <c r="B71" s="182"/>
      <c r="C71" s="182"/>
      <c r="D71" s="67"/>
      <c r="E71" s="182"/>
      <c r="F71" s="182"/>
      <c r="G71" s="182"/>
      <c r="H71" s="182"/>
      <c r="I71" s="47"/>
    </row>
    <row r="72" spans="1:9" s="73" customFormat="1" ht="20.100000000000001" customHeight="1" x14ac:dyDescent="0.25">
      <c r="A72" s="80" t="s">
        <v>24</v>
      </c>
      <c r="B72" s="81" t="s">
        <v>121</v>
      </c>
      <c r="C72" s="81"/>
      <c r="D72" s="82"/>
      <c r="E72" s="83"/>
      <c r="F72" s="83"/>
      <c r="G72" s="83"/>
      <c r="H72" s="84" t="s">
        <v>122</v>
      </c>
      <c r="I72" s="47"/>
    </row>
    <row r="73" spans="1:9" s="73" customFormat="1" ht="20.100000000000001" customHeight="1" x14ac:dyDescent="0.25">
      <c r="A73" s="188" t="s">
        <v>123</v>
      </c>
      <c r="B73" s="189" t="s">
        <v>25</v>
      </c>
      <c r="C73" s="189"/>
      <c r="D73" s="190"/>
      <c r="E73" s="191"/>
      <c r="F73" s="191"/>
      <c r="G73" s="191"/>
      <c r="H73" s="192" t="s">
        <v>124</v>
      </c>
      <c r="I73" s="47"/>
    </row>
    <row r="74" spans="1:9" s="73" customFormat="1" ht="20.100000000000001" customHeight="1" x14ac:dyDescent="0.25">
      <c r="A74" s="237" t="s">
        <v>26</v>
      </c>
      <c r="B74" s="238"/>
      <c r="C74" s="238"/>
      <c r="D74" s="238"/>
      <c r="E74" s="238"/>
      <c r="F74" s="238"/>
      <c r="G74" s="238"/>
      <c r="H74" s="239"/>
      <c r="I74" s="47"/>
    </row>
    <row r="75" spans="1:9" s="73" customFormat="1" ht="20.100000000000001" customHeight="1" x14ac:dyDescent="0.25">
      <c r="A75" s="193"/>
      <c r="B75" s="86" t="s">
        <v>125</v>
      </c>
      <c r="C75" s="86"/>
      <c r="D75" s="87" t="s">
        <v>126</v>
      </c>
      <c r="E75" s="183"/>
      <c r="F75" s="183"/>
      <c r="G75" s="183"/>
      <c r="H75" s="184"/>
      <c r="I75" s="47"/>
    </row>
    <row r="76" spans="1:9" s="73" customFormat="1" ht="20.100000000000001" customHeight="1" x14ac:dyDescent="0.25">
      <c r="A76" s="193"/>
      <c r="B76" s="86" t="s">
        <v>127</v>
      </c>
      <c r="C76" s="86"/>
      <c r="D76" s="87" t="s">
        <v>128</v>
      </c>
      <c r="E76" s="183"/>
      <c r="F76" s="183"/>
      <c r="G76" s="183"/>
      <c r="H76" s="184"/>
      <c r="I76" s="47"/>
    </row>
    <row r="77" spans="1:9" s="73" customFormat="1" ht="20.100000000000001" customHeight="1" x14ac:dyDescent="0.25">
      <c r="A77" s="193"/>
      <c r="B77" s="86" t="s">
        <v>27</v>
      </c>
      <c r="C77" s="86"/>
      <c r="D77" s="87" t="s">
        <v>129</v>
      </c>
      <c r="E77" s="183"/>
      <c r="F77" s="183"/>
      <c r="G77" s="183"/>
      <c r="H77" s="184"/>
      <c r="I77" s="47"/>
    </row>
    <row r="78" spans="1:9" s="73" customFormat="1" ht="20.100000000000001" customHeight="1" x14ac:dyDescent="0.25">
      <c r="A78" s="193"/>
      <c r="B78" s="86" t="s">
        <v>28</v>
      </c>
      <c r="C78" s="86"/>
      <c r="D78" s="87" t="s">
        <v>130</v>
      </c>
      <c r="E78" s="183"/>
      <c r="F78" s="183"/>
      <c r="G78" s="183"/>
      <c r="H78" s="184"/>
      <c r="I78" s="47"/>
    </row>
    <row r="79" spans="1:9" s="73" customFormat="1" ht="20.100000000000001" customHeight="1" x14ac:dyDescent="0.25">
      <c r="A79" s="193"/>
      <c r="B79" s="86" t="s">
        <v>29</v>
      </c>
      <c r="C79" s="86"/>
      <c r="D79" s="87" t="s">
        <v>131</v>
      </c>
      <c r="E79" s="183"/>
      <c r="F79" s="183"/>
      <c r="G79" s="183"/>
      <c r="H79" s="184"/>
      <c r="I79" s="47"/>
    </row>
    <row r="80" spans="1:9" s="73" customFormat="1" ht="20.100000000000001" customHeight="1" x14ac:dyDescent="0.25">
      <c r="A80" s="193"/>
      <c r="B80" s="86" t="s">
        <v>30</v>
      </c>
      <c r="C80" s="86"/>
      <c r="D80" s="87" t="s">
        <v>132</v>
      </c>
      <c r="E80" s="183"/>
      <c r="F80" s="183"/>
      <c r="G80" s="183"/>
      <c r="H80" s="184"/>
      <c r="I80" s="47"/>
    </row>
    <row r="81" spans="1:9" s="73" customFormat="1" ht="20.100000000000001" customHeight="1" x14ac:dyDescent="0.25">
      <c r="A81" s="193"/>
      <c r="B81" s="87" t="s">
        <v>31</v>
      </c>
      <c r="C81" s="87"/>
      <c r="D81" s="86" t="s">
        <v>32</v>
      </c>
      <c r="E81" s="183"/>
      <c r="F81" s="183"/>
      <c r="G81" s="183"/>
      <c r="H81" s="184"/>
      <c r="I81" s="47"/>
    </row>
    <row r="82" spans="1:9" s="73" customFormat="1" ht="20.100000000000001" customHeight="1" x14ac:dyDescent="0.25">
      <c r="A82" s="96" t="s">
        <v>133</v>
      </c>
      <c r="B82" s="194" t="s">
        <v>134</v>
      </c>
      <c r="C82" s="194"/>
      <c r="D82" s="97"/>
      <c r="E82" s="99"/>
      <c r="F82" s="99"/>
      <c r="G82" s="99"/>
      <c r="H82" s="100" t="s">
        <v>124</v>
      </c>
      <c r="I82" s="47"/>
    </row>
    <row r="83" spans="1:9" s="73" customFormat="1" ht="20.100000000000001" customHeight="1" x14ac:dyDescent="0.25">
      <c r="A83" s="237" t="s">
        <v>135</v>
      </c>
      <c r="B83" s="238"/>
      <c r="C83" s="238"/>
      <c r="D83" s="238"/>
      <c r="E83" s="238"/>
      <c r="F83" s="238"/>
      <c r="G83" s="238"/>
      <c r="H83" s="239"/>
      <c r="I83" s="47"/>
    </row>
    <row r="84" spans="1:9" s="73" customFormat="1" ht="20.100000000000001" customHeight="1" x14ac:dyDescent="0.25">
      <c r="A84" s="193"/>
      <c r="B84" s="86" t="s">
        <v>136</v>
      </c>
      <c r="C84" s="86"/>
      <c r="D84" s="86" t="s">
        <v>126</v>
      </c>
      <c r="E84" s="183"/>
      <c r="F84" s="183"/>
      <c r="G84" s="183"/>
      <c r="H84" s="184"/>
      <c r="I84" s="47"/>
    </row>
    <row r="85" spans="1:9" s="73" customFormat="1" ht="20.100000000000001" customHeight="1" x14ac:dyDescent="0.25">
      <c r="A85" s="193"/>
      <c r="B85" s="86" t="s">
        <v>137</v>
      </c>
      <c r="C85" s="86"/>
      <c r="D85" s="86" t="s">
        <v>128</v>
      </c>
      <c r="E85" s="183"/>
      <c r="F85" s="183"/>
      <c r="G85" s="183"/>
      <c r="H85" s="184"/>
      <c r="I85" s="47"/>
    </row>
    <row r="86" spans="1:9" s="73" customFormat="1" ht="20.100000000000001" customHeight="1" x14ac:dyDescent="0.25">
      <c r="A86" s="193"/>
      <c r="B86" s="86" t="s">
        <v>138</v>
      </c>
      <c r="C86" s="86"/>
      <c r="D86" s="86" t="s">
        <v>129</v>
      </c>
      <c r="E86" s="183"/>
      <c r="F86" s="183"/>
      <c r="G86" s="183"/>
      <c r="H86" s="184"/>
      <c r="I86" s="47"/>
    </row>
    <row r="87" spans="1:9" s="73" customFormat="1" ht="20.100000000000001" customHeight="1" x14ac:dyDescent="0.25">
      <c r="A87" s="193"/>
      <c r="B87" s="86" t="s">
        <v>139</v>
      </c>
      <c r="C87" s="86"/>
      <c r="D87" s="86" t="s">
        <v>130</v>
      </c>
      <c r="E87" s="183"/>
      <c r="F87" s="183"/>
      <c r="G87" s="183"/>
      <c r="H87" s="184"/>
      <c r="I87" s="47"/>
    </row>
    <row r="88" spans="1:9" s="73" customFormat="1" ht="20.100000000000001" customHeight="1" x14ac:dyDescent="0.25">
      <c r="A88" s="193"/>
      <c r="B88" s="86" t="s">
        <v>140</v>
      </c>
      <c r="C88" s="86"/>
      <c r="D88" s="86" t="s">
        <v>131</v>
      </c>
      <c r="E88" s="183"/>
      <c r="F88" s="183"/>
      <c r="G88" s="183"/>
      <c r="H88" s="184"/>
      <c r="I88" s="47"/>
    </row>
    <row r="89" spans="1:9" s="73" customFormat="1" ht="20.100000000000001" customHeight="1" x14ac:dyDescent="0.25">
      <c r="A89" s="193"/>
      <c r="B89" s="86" t="s">
        <v>141</v>
      </c>
      <c r="C89" s="86"/>
      <c r="D89" s="86" t="s">
        <v>132</v>
      </c>
      <c r="E89" s="183"/>
      <c r="F89" s="183"/>
      <c r="G89" s="183"/>
      <c r="H89" s="184"/>
      <c r="I89" s="47"/>
    </row>
    <row r="90" spans="1:9" s="73" customFormat="1" ht="20.100000000000001" customHeight="1" x14ac:dyDescent="0.25">
      <c r="A90" s="193"/>
      <c r="B90" s="86" t="s">
        <v>142</v>
      </c>
      <c r="C90" s="86"/>
      <c r="D90" s="86" t="s">
        <v>32</v>
      </c>
      <c r="E90" s="183"/>
      <c r="F90" s="183"/>
      <c r="G90" s="183"/>
      <c r="H90" s="184"/>
      <c r="I90" s="47"/>
    </row>
    <row r="91" spans="1:9" s="73" customFormat="1" ht="20.100000000000001" customHeight="1" x14ac:dyDescent="0.25">
      <c r="A91" s="89" t="s">
        <v>33</v>
      </c>
      <c r="B91" s="90" t="s">
        <v>34</v>
      </c>
      <c r="C91" s="90"/>
      <c r="D91" s="91"/>
      <c r="E91" s="92"/>
      <c r="F91" s="92"/>
      <c r="G91" s="92"/>
      <c r="H91" s="93" t="s">
        <v>35</v>
      </c>
      <c r="I91" s="47"/>
    </row>
    <row r="92" spans="1:9" s="73" customFormat="1" ht="34.5" customHeight="1" x14ac:dyDescent="0.25">
      <c r="A92" s="223" t="s">
        <v>143</v>
      </c>
      <c r="B92" s="224"/>
      <c r="C92" s="224"/>
      <c r="D92" s="224"/>
      <c r="E92" s="224"/>
      <c r="F92" s="224"/>
      <c r="G92" s="224"/>
      <c r="H92" s="225"/>
      <c r="I92" s="47"/>
    </row>
    <row r="93" spans="1:9" s="73" customFormat="1" ht="20.100000000000001" customHeight="1" x14ac:dyDescent="0.25">
      <c r="A93" s="88"/>
      <c r="B93" s="142" t="s">
        <v>42</v>
      </c>
      <c r="C93" s="142"/>
      <c r="D93" s="143" t="s">
        <v>98</v>
      </c>
      <c r="E93" s="144"/>
      <c r="F93" s="144"/>
      <c r="G93" s="144"/>
      <c r="H93" s="145"/>
      <c r="I93" s="47"/>
    </row>
    <row r="94" spans="1:9" s="73" customFormat="1" ht="20.100000000000001" customHeight="1" x14ac:dyDescent="0.25">
      <c r="A94" s="89" t="s">
        <v>43</v>
      </c>
      <c r="B94" s="90" t="s">
        <v>44</v>
      </c>
      <c r="C94" s="90"/>
      <c r="D94" s="91"/>
      <c r="E94" s="92"/>
      <c r="F94" s="92"/>
      <c r="G94" s="92"/>
      <c r="H94" s="93" t="s">
        <v>144</v>
      </c>
      <c r="I94" s="47"/>
    </row>
    <row r="95" spans="1:9" s="73" customFormat="1" ht="30.75" customHeight="1" x14ac:dyDescent="0.25">
      <c r="A95" s="223" t="s">
        <v>100</v>
      </c>
      <c r="B95" s="224"/>
      <c r="C95" s="224"/>
      <c r="D95" s="224"/>
      <c r="E95" s="224"/>
      <c r="F95" s="224"/>
      <c r="G95" s="224"/>
      <c r="H95" s="225"/>
      <c r="I95" s="47"/>
    </row>
    <row r="96" spans="1:9" s="73" customFormat="1" ht="20.100000000000001" customHeight="1" x14ac:dyDescent="0.25">
      <c r="A96" s="94"/>
      <c r="B96" s="226" t="s">
        <v>45</v>
      </c>
      <c r="C96" s="226"/>
      <c r="D96" s="226"/>
      <c r="E96" s="226"/>
      <c r="F96" s="226"/>
      <c r="G96" s="226"/>
      <c r="H96" s="227"/>
      <c r="I96" s="47"/>
    </row>
    <row r="97" spans="1:9" s="73" customFormat="1" ht="20.100000000000001" customHeight="1" x14ac:dyDescent="0.25">
      <c r="A97" s="95"/>
      <c r="B97" s="228" t="s">
        <v>46</v>
      </c>
      <c r="C97" s="228"/>
      <c r="D97" s="228"/>
      <c r="E97" s="228"/>
      <c r="F97" s="228"/>
      <c r="G97" s="228"/>
      <c r="H97" s="229"/>
      <c r="I97" s="47"/>
    </row>
    <row r="98" spans="1:9" s="73" customFormat="1" ht="20.100000000000001" customHeight="1" x14ac:dyDescent="0.25">
      <c r="A98" s="95"/>
      <c r="B98" s="228" t="s">
        <v>47</v>
      </c>
      <c r="C98" s="228"/>
      <c r="D98" s="228"/>
      <c r="E98" s="228"/>
      <c r="F98" s="228"/>
      <c r="G98" s="228"/>
      <c r="H98" s="229"/>
      <c r="I98" s="47"/>
    </row>
    <row r="99" spans="1:9" s="73" customFormat="1" ht="20.100000000000001" customHeight="1" x14ac:dyDescent="0.25">
      <c r="A99" s="95"/>
      <c r="B99" s="228" t="s">
        <v>48</v>
      </c>
      <c r="C99" s="228"/>
      <c r="D99" s="228"/>
      <c r="E99" s="228"/>
      <c r="F99" s="228"/>
      <c r="G99" s="228"/>
      <c r="H99" s="229"/>
      <c r="I99" s="47"/>
    </row>
    <row r="100" spans="1:9" s="73" customFormat="1" ht="30.75" customHeight="1" x14ac:dyDescent="0.25">
      <c r="A100" s="95"/>
      <c r="B100" s="228" t="s">
        <v>49</v>
      </c>
      <c r="C100" s="228"/>
      <c r="D100" s="228"/>
      <c r="E100" s="228"/>
      <c r="F100" s="228"/>
      <c r="G100" s="228"/>
      <c r="H100" s="229"/>
      <c r="I100" s="47"/>
    </row>
    <row r="101" spans="1:9" s="73" customFormat="1" ht="20.100000000000001" customHeight="1" x14ac:dyDescent="0.25">
      <c r="A101" s="96" t="s">
        <v>50</v>
      </c>
      <c r="B101" s="97" t="s">
        <v>51</v>
      </c>
      <c r="C101" s="97"/>
      <c r="D101" s="98"/>
      <c r="E101" s="99"/>
      <c r="F101" s="99"/>
      <c r="G101" s="99"/>
      <c r="H101" s="100" t="s">
        <v>52</v>
      </c>
      <c r="I101" s="47"/>
    </row>
    <row r="102" spans="1:9" s="73" customFormat="1" ht="20.100000000000001" customHeight="1" x14ac:dyDescent="0.25">
      <c r="A102" s="85" t="s">
        <v>36</v>
      </c>
      <c r="B102" s="101" t="s">
        <v>53</v>
      </c>
      <c r="C102" s="101"/>
      <c r="D102" s="87" t="s">
        <v>54</v>
      </c>
      <c r="E102" s="152"/>
      <c r="F102" s="152"/>
      <c r="G102" s="152"/>
      <c r="H102" s="153"/>
      <c r="I102" s="47"/>
    </row>
    <row r="103" spans="1:9" s="73" customFormat="1" ht="27.75" customHeight="1" x14ac:dyDescent="0.25">
      <c r="A103" s="85" t="s">
        <v>37</v>
      </c>
      <c r="B103" s="101" t="s">
        <v>55</v>
      </c>
      <c r="C103" s="101"/>
      <c r="D103" s="87" t="s">
        <v>101</v>
      </c>
      <c r="E103" s="152"/>
      <c r="F103" s="152"/>
      <c r="G103" s="152"/>
      <c r="H103" s="153"/>
      <c r="I103" s="47"/>
    </row>
    <row r="104" spans="1:9" s="73" customFormat="1" ht="20.100000000000001" customHeight="1" x14ac:dyDescent="0.25">
      <c r="A104" s="85" t="s">
        <v>38</v>
      </c>
      <c r="B104" s="101" t="s">
        <v>56</v>
      </c>
      <c r="C104" s="101"/>
      <c r="D104" s="257" t="s">
        <v>57</v>
      </c>
      <c r="E104" s="257"/>
      <c r="F104" s="257"/>
      <c r="G104" s="257"/>
      <c r="H104" s="258"/>
      <c r="I104" s="47"/>
    </row>
    <row r="105" spans="1:9" s="73" customFormat="1" ht="20.100000000000001" customHeight="1" x14ac:dyDescent="0.25">
      <c r="A105" s="85" t="s">
        <v>39</v>
      </c>
      <c r="B105" s="101" t="s">
        <v>58</v>
      </c>
      <c r="C105" s="101"/>
      <c r="D105" s="255" t="s">
        <v>59</v>
      </c>
      <c r="E105" s="255"/>
      <c r="F105" s="255"/>
      <c r="G105" s="255"/>
      <c r="H105" s="256"/>
      <c r="I105" s="47"/>
    </row>
    <row r="106" spans="1:9" s="73" customFormat="1" ht="20.100000000000001" customHeight="1" x14ac:dyDescent="0.25">
      <c r="A106" s="85" t="s">
        <v>40</v>
      </c>
      <c r="B106" s="101" t="s">
        <v>60</v>
      </c>
      <c r="C106" s="101"/>
      <c r="D106" s="56" t="s">
        <v>61</v>
      </c>
      <c r="E106" s="152"/>
      <c r="F106" s="152"/>
      <c r="G106" s="152"/>
      <c r="H106" s="153"/>
      <c r="I106" s="47"/>
    </row>
    <row r="107" spans="1:9" s="73" customFormat="1" ht="20.100000000000001" customHeight="1" x14ac:dyDescent="0.25">
      <c r="A107" s="60" t="s">
        <v>41</v>
      </c>
      <c r="B107" s="101" t="s">
        <v>62</v>
      </c>
      <c r="C107" s="101"/>
      <c r="D107" s="87" t="s">
        <v>63</v>
      </c>
      <c r="E107" s="152"/>
      <c r="F107" s="152"/>
      <c r="G107" s="152"/>
      <c r="H107" s="153"/>
      <c r="I107" s="47"/>
    </row>
    <row r="108" spans="1:9" s="73" customFormat="1" ht="20.100000000000001" customHeight="1" x14ac:dyDescent="0.25">
      <c r="A108" s="96" t="s">
        <v>64</v>
      </c>
      <c r="B108" s="97" t="s">
        <v>65</v>
      </c>
      <c r="C108" s="97"/>
      <c r="D108" s="98"/>
      <c r="E108" s="99"/>
      <c r="F108" s="99"/>
      <c r="G108" s="99"/>
      <c r="H108" s="100" t="s">
        <v>52</v>
      </c>
      <c r="I108" s="47"/>
    </row>
    <row r="109" spans="1:9" s="73" customFormat="1" ht="20.100000000000001" customHeight="1" x14ac:dyDescent="0.25">
      <c r="A109" s="85" t="s">
        <v>36</v>
      </c>
      <c r="B109" s="101" t="s">
        <v>53</v>
      </c>
      <c r="C109" s="101"/>
      <c r="D109" s="87" t="s">
        <v>102</v>
      </c>
      <c r="E109" s="152"/>
      <c r="F109" s="152"/>
      <c r="G109" s="152"/>
      <c r="H109" s="153"/>
      <c r="I109" s="47"/>
    </row>
    <row r="110" spans="1:9" s="73" customFormat="1" ht="20.100000000000001" customHeight="1" x14ac:dyDescent="0.25">
      <c r="A110" s="85" t="s">
        <v>38</v>
      </c>
      <c r="B110" s="101" t="s">
        <v>55</v>
      </c>
      <c r="C110" s="101"/>
      <c r="D110" s="87" t="s">
        <v>103</v>
      </c>
      <c r="E110" s="152"/>
      <c r="F110" s="152"/>
      <c r="G110" s="152"/>
      <c r="H110" s="153"/>
      <c r="I110" s="47"/>
    </row>
    <row r="111" spans="1:9" s="73" customFormat="1" ht="20.100000000000001" customHeight="1" x14ac:dyDescent="0.25">
      <c r="A111" s="85" t="s">
        <v>39</v>
      </c>
      <c r="B111" s="101" t="s">
        <v>56</v>
      </c>
      <c r="C111" s="101"/>
      <c r="D111" s="257" t="s">
        <v>104</v>
      </c>
      <c r="E111" s="257"/>
      <c r="F111" s="257"/>
      <c r="G111" s="257"/>
      <c r="H111" s="258"/>
      <c r="I111" s="47"/>
    </row>
    <row r="112" spans="1:9" s="73" customFormat="1" ht="20.100000000000001" customHeight="1" x14ac:dyDescent="0.25">
      <c r="A112" s="85" t="s">
        <v>40</v>
      </c>
      <c r="B112" s="101" t="s">
        <v>66</v>
      </c>
      <c r="C112" s="101"/>
      <c r="D112" s="255" t="s">
        <v>105</v>
      </c>
      <c r="E112" s="255"/>
      <c r="F112" s="255"/>
      <c r="G112" s="255"/>
      <c r="H112" s="256"/>
      <c r="I112" s="47"/>
    </row>
    <row r="113" spans="1:9" s="73" customFormat="1" ht="20.100000000000001" customHeight="1" x14ac:dyDescent="0.25">
      <c r="A113" s="85" t="s">
        <v>41</v>
      </c>
      <c r="B113" s="101" t="s">
        <v>60</v>
      </c>
      <c r="C113" s="101"/>
      <c r="D113" s="56" t="s">
        <v>67</v>
      </c>
      <c r="E113" s="101"/>
      <c r="F113" s="101"/>
      <c r="G113" s="152"/>
      <c r="H113" s="153"/>
      <c r="I113" s="47"/>
    </row>
    <row r="114" spans="1:9" s="73" customFormat="1" ht="20.100000000000001" customHeight="1" x14ac:dyDescent="0.25">
      <c r="A114" s="85" t="s">
        <v>106</v>
      </c>
      <c r="B114" s="101" t="s">
        <v>62</v>
      </c>
      <c r="C114" s="101"/>
      <c r="D114" s="87" t="s">
        <v>63</v>
      </c>
      <c r="E114" s="152"/>
      <c r="F114" s="152"/>
      <c r="G114" s="152"/>
      <c r="H114" s="153"/>
      <c r="I114" s="47"/>
    </row>
    <row r="115" spans="1:9" s="73" customFormat="1" ht="20.100000000000001" customHeight="1" x14ac:dyDescent="0.25">
      <c r="A115" s="80" t="s">
        <v>68</v>
      </c>
      <c r="B115" s="82" t="s">
        <v>145</v>
      </c>
      <c r="C115" s="82"/>
      <c r="D115" s="102"/>
      <c r="E115" s="83"/>
      <c r="F115" s="83"/>
      <c r="G115" s="83"/>
      <c r="H115" s="93" t="s">
        <v>146</v>
      </c>
      <c r="I115" s="47"/>
    </row>
    <row r="116" spans="1:9" s="73" customFormat="1" ht="20.100000000000001" customHeight="1" x14ac:dyDescent="0.25">
      <c r="A116" s="223" t="s">
        <v>147</v>
      </c>
      <c r="B116" s="224"/>
      <c r="C116" s="224"/>
      <c r="D116" s="224"/>
      <c r="E116" s="224"/>
      <c r="F116" s="224"/>
      <c r="G116" s="224"/>
      <c r="H116" s="225"/>
      <c r="I116" s="47"/>
    </row>
    <row r="117" spans="1:9" s="73" customFormat="1" ht="30.75" customHeight="1" x14ac:dyDescent="0.25">
      <c r="A117" s="146"/>
      <c r="B117" s="142" t="s">
        <v>148</v>
      </c>
      <c r="C117" s="147"/>
      <c r="D117" s="240" t="s">
        <v>149</v>
      </c>
      <c r="E117" s="240"/>
      <c r="F117" s="240"/>
      <c r="G117" s="240"/>
      <c r="H117" s="241"/>
      <c r="I117" s="47"/>
    </row>
    <row r="118" spans="1:9" s="73" customFormat="1" ht="20.100000000000001" customHeight="1" x14ac:dyDescent="0.25">
      <c r="A118" s="85"/>
      <c r="B118" s="101"/>
      <c r="C118" s="101"/>
      <c r="D118" s="87"/>
      <c r="E118" s="152"/>
      <c r="F118" s="152"/>
      <c r="G118" s="152"/>
      <c r="H118" s="197"/>
      <c r="I118" s="47"/>
    </row>
    <row r="119" spans="1:9" s="47" customFormat="1" ht="23.25" customHeight="1" x14ac:dyDescent="0.3">
      <c r="A119" s="37" t="s">
        <v>69</v>
      </c>
      <c r="D119" s="104"/>
      <c r="E119" s="195"/>
      <c r="F119" s="195"/>
      <c r="G119" s="195"/>
      <c r="H119" s="195"/>
    </row>
    <row r="120" spans="1:9" s="105" customFormat="1" ht="20.100000000000001" customHeight="1" x14ac:dyDescent="0.25">
      <c r="A120" s="175"/>
      <c r="B120" s="79" t="s">
        <v>70</v>
      </c>
      <c r="C120" s="79"/>
      <c r="D120" s="104"/>
      <c r="E120" s="79"/>
      <c r="F120" s="79"/>
      <c r="G120" s="79"/>
      <c r="H120" s="79"/>
    </row>
    <row r="121" spans="1:9" s="105" customFormat="1" ht="8.25" customHeight="1" x14ac:dyDescent="0.25">
      <c r="A121" s="103"/>
      <c r="B121" s="79"/>
      <c r="C121" s="79"/>
      <c r="D121" s="104"/>
      <c r="E121" s="79"/>
      <c r="F121" s="79"/>
      <c r="G121" s="79"/>
      <c r="H121" s="79"/>
    </row>
    <row r="122" spans="1:9" s="73" customFormat="1" ht="7.5" customHeight="1" x14ac:dyDescent="0.25">
      <c r="A122" s="106"/>
      <c r="B122" s="107"/>
      <c r="C122" s="107"/>
      <c r="D122" s="67"/>
      <c r="E122" s="79"/>
      <c r="F122" s="79"/>
      <c r="G122" s="79"/>
      <c r="H122" s="79"/>
      <c r="I122" s="47"/>
    </row>
    <row r="123" spans="1:9" s="105" customFormat="1" ht="20.100000000000001" customHeight="1" x14ac:dyDescent="0.25">
      <c r="A123" s="175"/>
      <c r="B123" s="79" t="s">
        <v>71</v>
      </c>
      <c r="C123" s="79"/>
      <c r="D123" s="104"/>
      <c r="E123" s="79"/>
      <c r="F123" s="79"/>
      <c r="G123" s="79"/>
      <c r="H123" s="79"/>
    </row>
    <row r="124" spans="1:9" s="73" customFormat="1" ht="20.100000000000001" customHeight="1" x14ac:dyDescent="0.25">
      <c r="A124" s="23"/>
      <c r="B124" s="79"/>
      <c r="C124" s="79"/>
      <c r="D124" s="67"/>
      <c r="E124" s="79"/>
      <c r="F124" s="79"/>
      <c r="G124" s="79"/>
      <c r="H124" s="79"/>
      <c r="I124" s="47"/>
    </row>
    <row r="125" spans="1:9" x14ac:dyDescent="0.25">
      <c r="A125" s="175"/>
      <c r="B125" s="150" t="s">
        <v>107</v>
      </c>
    </row>
    <row r="127" spans="1:9" x14ac:dyDescent="0.25">
      <c r="A127" s="175"/>
      <c r="B127" s="150" t="s">
        <v>108</v>
      </c>
    </row>
    <row r="128" spans="1:9" x14ac:dyDescent="0.25">
      <c r="A128" s="180"/>
      <c r="B128" s="150"/>
    </row>
    <row r="129" spans="1:10" x14ac:dyDescent="0.25">
      <c r="A129" s="180"/>
      <c r="B129" s="150"/>
    </row>
    <row r="130" spans="1:10" s="110" customFormat="1" ht="20.100000000000001" customHeight="1" x14ac:dyDescent="0.3">
      <c r="A130" s="108"/>
      <c r="B130" s="37" t="s">
        <v>72</v>
      </c>
      <c r="C130" s="37"/>
      <c r="D130" s="67"/>
      <c r="E130" s="22"/>
      <c r="F130" s="23"/>
      <c r="G130" s="68"/>
      <c r="H130" s="109" t="s">
        <v>150</v>
      </c>
    </row>
    <row r="131" spans="1:10" s="110" customFormat="1" ht="20.100000000000001" customHeight="1" thickBot="1" x14ac:dyDescent="0.35">
      <c r="A131" s="108"/>
      <c r="B131" s="37"/>
      <c r="C131" s="37"/>
      <c r="D131" s="67"/>
      <c r="E131" s="111" t="s">
        <v>73</v>
      </c>
      <c r="F131" s="23"/>
      <c r="G131" s="68"/>
    </row>
    <row r="132" spans="1:10" ht="20.100000000000001" customHeight="1" thickBot="1" x14ac:dyDescent="0.35">
      <c r="A132" s="108"/>
      <c r="B132" s="5" t="s">
        <v>74</v>
      </c>
      <c r="C132" s="5"/>
      <c r="E132" s="112">
        <f>SUM(E135+E147+E158+E169+E180)</f>
        <v>0</v>
      </c>
      <c r="F132" s="21"/>
    </row>
    <row r="133" spans="1:10" ht="14.25" customHeight="1" x14ac:dyDescent="0.3">
      <c r="A133" s="108"/>
      <c r="B133" s="5"/>
      <c r="C133" s="5"/>
      <c r="F133" s="21"/>
    </row>
    <row r="134" spans="1:10" ht="15.75" customHeight="1" x14ac:dyDescent="0.3">
      <c r="B134" s="5"/>
      <c r="C134" s="5"/>
      <c r="D134" s="21" t="s">
        <v>75</v>
      </c>
      <c r="E134" s="111" t="s">
        <v>76</v>
      </c>
      <c r="F134" s="200" t="s">
        <v>77</v>
      </c>
      <c r="G134" s="200"/>
      <c r="H134" s="200"/>
      <c r="I134" s="113"/>
    </row>
    <row r="135" spans="1:10" s="105" customFormat="1" ht="20.100000000000001" customHeight="1" x14ac:dyDescent="0.25">
      <c r="A135" s="114">
        <v>1</v>
      </c>
      <c r="B135" s="115" t="s">
        <v>78</v>
      </c>
      <c r="C135" s="198"/>
      <c r="D135" s="199"/>
      <c r="E135" s="116">
        <f>SUM(E139:E144)</f>
        <v>0</v>
      </c>
      <c r="F135" s="210"/>
      <c r="G135" s="211"/>
      <c r="H135" s="212"/>
      <c r="I135" s="20"/>
    </row>
    <row r="136" spans="1:10" s="105" customFormat="1" ht="20.100000000000001" customHeight="1" x14ac:dyDescent="0.25">
      <c r="A136" s="114"/>
      <c r="B136" s="117" t="s">
        <v>79</v>
      </c>
      <c r="C136" s="219"/>
      <c r="D136" s="220"/>
      <c r="E136" s="118"/>
      <c r="F136" s="213"/>
      <c r="G136" s="214"/>
      <c r="H136" s="215"/>
      <c r="I136" s="20"/>
    </row>
    <row r="137" spans="1:10" s="105" customFormat="1" ht="20.100000000000001" customHeight="1" x14ac:dyDescent="0.25">
      <c r="A137" s="114"/>
      <c r="B137" s="119" t="s">
        <v>80</v>
      </c>
      <c r="C137" s="221"/>
      <c r="D137" s="222"/>
      <c r="E137" s="120"/>
      <c r="F137" s="213"/>
      <c r="G137" s="214"/>
      <c r="H137" s="215"/>
      <c r="I137" s="20"/>
    </row>
    <row r="138" spans="1:10" s="105" customFormat="1" ht="20.100000000000001" customHeight="1" x14ac:dyDescent="0.25">
      <c r="A138" s="114"/>
      <c r="B138" s="119" t="s">
        <v>81</v>
      </c>
      <c r="C138" s="221"/>
      <c r="D138" s="222"/>
      <c r="E138" s="121"/>
      <c r="F138" s="213"/>
      <c r="G138" s="214"/>
      <c r="H138" s="215"/>
      <c r="I138" s="20"/>
      <c r="J138" s="122"/>
    </row>
    <row r="139" spans="1:10" s="105" customFormat="1" ht="20.100000000000001" customHeight="1" x14ac:dyDescent="0.25">
      <c r="A139" s="123" t="s">
        <v>82</v>
      </c>
      <c r="B139" s="124" t="s">
        <v>53</v>
      </c>
      <c r="C139" s="221"/>
      <c r="D139" s="222"/>
      <c r="E139" s="125"/>
      <c r="F139" s="213"/>
      <c r="G139" s="214"/>
      <c r="H139" s="215"/>
    </row>
    <row r="140" spans="1:10" s="105" customFormat="1" ht="20.100000000000001" customHeight="1" x14ac:dyDescent="0.25">
      <c r="A140" s="123" t="s">
        <v>83</v>
      </c>
      <c r="B140" s="124" t="s">
        <v>84</v>
      </c>
      <c r="C140" s="176"/>
      <c r="D140" s="177"/>
      <c r="E140" s="125"/>
      <c r="F140" s="213"/>
      <c r="G140" s="214"/>
      <c r="H140" s="215"/>
    </row>
    <row r="141" spans="1:10" s="105" customFormat="1" ht="20.100000000000001" customHeight="1" x14ac:dyDescent="0.25">
      <c r="A141" s="123" t="s">
        <v>85</v>
      </c>
      <c r="B141" s="124" t="s">
        <v>86</v>
      </c>
      <c r="C141" s="221"/>
      <c r="D141" s="222"/>
      <c r="E141" s="125"/>
      <c r="F141" s="213"/>
      <c r="G141" s="214"/>
      <c r="H141" s="215"/>
    </row>
    <row r="142" spans="1:10" s="105" customFormat="1" ht="20.100000000000001" customHeight="1" x14ac:dyDescent="0.25">
      <c r="A142" s="123" t="s">
        <v>87</v>
      </c>
      <c r="B142" s="124" t="s">
        <v>88</v>
      </c>
      <c r="C142" s="221"/>
      <c r="D142" s="222"/>
      <c r="E142" s="125"/>
      <c r="F142" s="213"/>
      <c r="G142" s="214"/>
      <c r="H142" s="215"/>
      <c r="I142" s="126"/>
      <c r="J142" s="127"/>
    </row>
    <row r="143" spans="1:10" s="105" customFormat="1" ht="20.100000000000001" customHeight="1" x14ac:dyDescent="0.25">
      <c r="A143" s="123" t="s">
        <v>89</v>
      </c>
      <c r="B143" s="124" t="s">
        <v>60</v>
      </c>
      <c r="C143" s="221"/>
      <c r="D143" s="222"/>
      <c r="E143" s="125"/>
      <c r="F143" s="213"/>
      <c r="G143" s="214"/>
      <c r="H143" s="215"/>
    </row>
    <row r="144" spans="1:10" s="57" customFormat="1" ht="20.100000000000001" customHeight="1" x14ac:dyDescent="0.25">
      <c r="A144" s="123" t="s">
        <v>41</v>
      </c>
      <c r="B144" s="124" t="s">
        <v>62</v>
      </c>
      <c r="C144" s="221"/>
      <c r="D144" s="222"/>
      <c r="E144" s="125"/>
      <c r="F144" s="213"/>
      <c r="G144" s="214"/>
      <c r="H144" s="215"/>
    </row>
    <row r="145" spans="1:10" s="130" customFormat="1" ht="15.75" customHeight="1" x14ac:dyDescent="0.25">
      <c r="A145" s="20"/>
      <c r="B145" s="101"/>
      <c r="C145" s="101"/>
      <c r="D145" s="128"/>
      <c r="E145" s="120"/>
      <c r="F145" s="129"/>
      <c r="G145" s="129"/>
      <c r="H145" s="129"/>
    </row>
    <row r="146" spans="1:10" s="25" customFormat="1" ht="15.75" customHeight="1" x14ac:dyDescent="0.25">
      <c r="A146" s="21"/>
      <c r="B146" s="131"/>
      <c r="C146" s="131"/>
      <c r="D146" s="21" t="s">
        <v>75</v>
      </c>
      <c r="E146" s="111" t="s">
        <v>76</v>
      </c>
      <c r="F146" s="200" t="s">
        <v>77</v>
      </c>
      <c r="G146" s="200"/>
      <c r="H146" s="200"/>
      <c r="I146" s="74"/>
    </row>
    <row r="147" spans="1:10" s="105" customFormat="1" ht="20.100000000000001" customHeight="1" x14ac:dyDescent="0.25">
      <c r="A147" s="114">
        <v>2</v>
      </c>
      <c r="B147" s="115" t="s">
        <v>78</v>
      </c>
      <c r="C147" s="198"/>
      <c r="D147" s="199"/>
      <c r="E147" s="116">
        <f>SUM(E151:E156)</f>
        <v>0</v>
      </c>
      <c r="F147" s="210"/>
      <c r="G147" s="211"/>
      <c r="H147" s="212"/>
      <c r="I147" s="20"/>
    </row>
    <row r="148" spans="1:10" s="105" customFormat="1" ht="20.100000000000001" customHeight="1" x14ac:dyDescent="0.25">
      <c r="A148" s="114"/>
      <c r="B148" s="117" t="s">
        <v>79</v>
      </c>
      <c r="C148" s="219"/>
      <c r="D148" s="220"/>
      <c r="E148" s="118"/>
      <c r="F148" s="213"/>
      <c r="G148" s="214"/>
      <c r="H148" s="215"/>
      <c r="I148" s="20"/>
    </row>
    <row r="149" spans="1:10" s="105" customFormat="1" ht="20.100000000000001" customHeight="1" x14ac:dyDescent="0.25">
      <c r="A149" s="114"/>
      <c r="B149" s="119" t="s">
        <v>80</v>
      </c>
      <c r="C149" s="221"/>
      <c r="D149" s="222"/>
      <c r="E149" s="120"/>
      <c r="F149" s="213"/>
      <c r="G149" s="214"/>
      <c r="H149" s="215"/>
      <c r="I149" s="20"/>
    </row>
    <row r="150" spans="1:10" s="105" customFormat="1" ht="20.100000000000001" customHeight="1" x14ac:dyDescent="0.25">
      <c r="A150" s="114"/>
      <c r="B150" s="119" t="s">
        <v>81</v>
      </c>
      <c r="C150" s="221"/>
      <c r="D150" s="222"/>
      <c r="E150" s="121"/>
      <c r="F150" s="213"/>
      <c r="G150" s="214"/>
      <c r="H150" s="215"/>
      <c r="I150" s="20"/>
      <c r="J150" s="122"/>
    </row>
    <row r="151" spans="1:10" s="105" customFormat="1" ht="20.100000000000001" customHeight="1" x14ac:dyDescent="0.25">
      <c r="A151" s="123" t="s">
        <v>82</v>
      </c>
      <c r="B151" s="124" t="s">
        <v>53</v>
      </c>
      <c r="C151" s="221"/>
      <c r="D151" s="222"/>
      <c r="E151" s="125"/>
      <c r="F151" s="213"/>
      <c r="G151" s="214"/>
      <c r="H151" s="215"/>
    </row>
    <row r="152" spans="1:10" s="105" customFormat="1" ht="20.100000000000001" customHeight="1" x14ac:dyDescent="0.25">
      <c r="A152" s="123" t="s">
        <v>83</v>
      </c>
      <c r="B152" s="124" t="s">
        <v>84</v>
      </c>
      <c r="C152" s="176"/>
      <c r="D152" s="177"/>
      <c r="E152" s="125"/>
      <c r="F152" s="213"/>
      <c r="G152" s="214"/>
      <c r="H152" s="215"/>
    </row>
    <row r="153" spans="1:10" s="105" customFormat="1" ht="20.100000000000001" customHeight="1" x14ac:dyDescent="0.25">
      <c r="A153" s="123" t="s">
        <v>85</v>
      </c>
      <c r="B153" s="124" t="s">
        <v>86</v>
      </c>
      <c r="C153" s="221"/>
      <c r="D153" s="222"/>
      <c r="E153" s="125"/>
      <c r="F153" s="213"/>
      <c r="G153" s="214"/>
      <c r="H153" s="215"/>
      <c r="I153" s="126"/>
      <c r="J153" s="127"/>
    </row>
    <row r="154" spans="1:10" s="105" customFormat="1" ht="20.100000000000001" customHeight="1" x14ac:dyDescent="0.25">
      <c r="A154" s="123" t="s">
        <v>87</v>
      </c>
      <c r="B154" s="124" t="s">
        <v>88</v>
      </c>
      <c r="C154" s="221"/>
      <c r="D154" s="222"/>
      <c r="E154" s="125"/>
      <c r="F154" s="213"/>
      <c r="G154" s="214"/>
      <c r="H154" s="215"/>
    </row>
    <row r="155" spans="1:10" s="57" customFormat="1" ht="20.100000000000001" customHeight="1" x14ac:dyDescent="0.25">
      <c r="A155" s="123" t="s">
        <v>89</v>
      </c>
      <c r="B155" s="124" t="s">
        <v>60</v>
      </c>
      <c r="C155" s="221"/>
      <c r="D155" s="222"/>
      <c r="E155" s="125"/>
      <c r="F155" s="213"/>
      <c r="G155" s="214"/>
      <c r="H155" s="215"/>
    </row>
    <row r="156" spans="1:10" s="130" customFormat="1" ht="15.75" customHeight="1" x14ac:dyDescent="0.25">
      <c r="A156" s="123" t="s">
        <v>41</v>
      </c>
      <c r="B156" s="124" t="s">
        <v>62</v>
      </c>
      <c r="C156" s="221"/>
      <c r="D156" s="222"/>
      <c r="E156" s="125"/>
      <c r="F156" s="216"/>
      <c r="G156" s="217"/>
      <c r="H156" s="218"/>
    </row>
    <row r="157" spans="1:10" s="25" customFormat="1" ht="15.75" customHeight="1" x14ac:dyDescent="0.25">
      <c r="A157" s="21"/>
      <c r="B157" s="131"/>
      <c r="C157" s="131"/>
      <c r="D157" s="21" t="s">
        <v>75</v>
      </c>
      <c r="E157" s="111" t="s">
        <v>76</v>
      </c>
      <c r="F157" s="200" t="s">
        <v>77</v>
      </c>
      <c r="G157" s="200"/>
      <c r="H157" s="200"/>
      <c r="I157" s="74"/>
    </row>
    <row r="158" spans="1:10" s="105" customFormat="1" ht="20.100000000000001" customHeight="1" x14ac:dyDescent="0.25">
      <c r="A158" s="114">
        <v>3</v>
      </c>
      <c r="B158" s="115" t="s">
        <v>78</v>
      </c>
      <c r="C158" s="198"/>
      <c r="D158" s="199"/>
      <c r="E158" s="116">
        <f>SUM(E162:E167)</f>
        <v>0</v>
      </c>
      <c r="F158" s="210"/>
      <c r="G158" s="211"/>
      <c r="H158" s="212"/>
      <c r="I158" s="20"/>
    </row>
    <row r="159" spans="1:10" s="105" customFormat="1" ht="20.100000000000001" customHeight="1" x14ac:dyDescent="0.25">
      <c r="A159" s="114"/>
      <c r="B159" s="117" t="s">
        <v>79</v>
      </c>
      <c r="C159" s="219"/>
      <c r="D159" s="220"/>
      <c r="E159" s="118"/>
      <c r="F159" s="213"/>
      <c r="G159" s="214"/>
      <c r="H159" s="215"/>
      <c r="I159" s="20"/>
    </row>
    <row r="160" spans="1:10" s="105" customFormat="1" ht="20.100000000000001" customHeight="1" x14ac:dyDescent="0.25">
      <c r="A160" s="114"/>
      <c r="B160" s="119" t="s">
        <v>80</v>
      </c>
      <c r="C160" s="221"/>
      <c r="D160" s="222"/>
      <c r="E160" s="120"/>
      <c r="F160" s="213"/>
      <c r="G160" s="214"/>
      <c r="H160" s="215"/>
      <c r="I160" s="20"/>
    </row>
    <row r="161" spans="1:10" s="105" customFormat="1" ht="20.100000000000001" customHeight="1" x14ac:dyDescent="0.25">
      <c r="A161" s="114"/>
      <c r="B161" s="119" t="s">
        <v>81</v>
      </c>
      <c r="C161" s="221"/>
      <c r="D161" s="222"/>
      <c r="E161" s="121"/>
      <c r="F161" s="213"/>
      <c r="G161" s="214"/>
      <c r="H161" s="215"/>
      <c r="I161" s="20"/>
      <c r="J161" s="122"/>
    </row>
    <row r="162" spans="1:10" s="105" customFormat="1" ht="20.100000000000001" customHeight="1" x14ac:dyDescent="0.25">
      <c r="A162" s="123" t="s">
        <v>82</v>
      </c>
      <c r="B162" s="124" t="s">
        <v>53</v>
      </c>
      <c r="C162" s="221"/>
      <c r="D162" s="222"/>
      <c r="E162" s="125"/>
      <c r="F162" s="213"/>
      <c r="G162" s="214"/>
      <c r="H162" s="215"/>
    </row>
    <row r="163" spans="1:10" s="105" customFormat="1" ht="20.100000000000001" customHeight="1" x14ac:dyDescent="0.25">
      <c r="A163" s="123" t="s">
        <v>83</v>
      </c>
      <c r="B163" s="124" t="s">
        <v>84</v>
      </c>
      <c r="C163" s="176"/>
      <c r="D163" s="177"/>
      <c r="E163" s="125"/>
      <c r="F163" s="213"/>
      <c r="G163" s="214"/>
      <c r="H163" s="215"/>
    </row>
    <row r="164" spans="1:10" s="105" customFormat="1" ht="20.100000000000001" customHeight="1" x14ac:dyDescent="0.25">
      <c r="A164" s="123" t="s">
        <v>85</v>
      </c>
      <c r="B164" s="124" t="s">
        <v>90</v>
      </c>
      <c r="C164" s="221"/>
      <c r="D164" s="222"/>
      <c r="E164" s="125"/>
      <c r="F164" s="213"/>
      <c r="G164" s="214"/>
      <c r="H164" s="215"/>
      <c r="I164" s="126"/>
      <c r="J164" s="127"/>
    </row>
    <row r="165" spans="1:10" s="105" customFormat="1" ht="20.100000000000001" customHeight="1" x14ac:dyDescent="0.25">
      <c r="A165" s="123" t="s">
        <v>87</v>
      </c>
      <c r="B165" s="124" t="s">
        <v>88</v>
      </c>
      <c r="C165" s="221"/>
      <c r="D165" s="222"/>
      <c r="E165" s="125"/>
      <c r="F165" s="213"/>
      <c r="G165" s="214"/>
      <c r="H165" s="215"/>
    </row>
    <row r="166" spans="1:10" s="57" customFormat="1" ht="20.100000000000001" customHeight="1" x14ac:dyDescent="0.25">
      <c r="A166" s="123" t="s">
        <v>89</v>
      </c>
      <c r="B166" s="124" t="s">
        <v>60</v>
      </c>
      <c r="C166" s="221"/>
      <c r="D166" s="222"/>
      <c r="E166" s="125"/>
      <c r="F166" s="213"/>
      <c r="G166" s="214"/>
      <c r="H166" s="215"/>
    </row>
    <row r="167" spans="1:10" s="130" customFormat="1" ht="14.25" customHeight="1" x14ac:dyDescent="0.25">
      <c r="A167" s="123" t="s">
        <v>41</v>
      </c>
      <c r="B167" s="124" t="s">
        <v>62</v>
      </c>
      <c r="C167" s="221"/>
      <c r="D167" s="222"/>
      <c r="E167" s="125"/>
      <c r="F167" s="216"/>
      <c r="G167" s="217"/>
      <c r="H167" s="218"/>
    </row>
    <row r="168" spans="1:10" s="25" customFormat="1" ht="15.75" customHeight="1" x14ac:dyDescent="0.25">
      <c r="A168" s="21"/>
      <c r="B168" s="131"/>
      <c r="C168" s="131"/>
      <c r="D168" s="21" t="s">
        <v>75</v>
      </c>
      <c r="E168" s="111" t="s">
        <v>76</v>
      </c>
      <c r="F168" s="200" t="s">
        <v>77</v>
      </c>
      <c r="G168" s="200"/>
      <c r="H168" s="200"/>
      <c r="I168" s="74"/>
    </row>
    <row r="169" spans="1:10" s="105" customFormat="1" ht="20.100000000000001" customHeight="1" x14ac:dyDescent="0.25">
      <c r="A169" s="114">
        <v>4</v>
      </c>
      <c r="B169" s="115" t="s">
        <v>78</v>
      </c>
      <c r="C169" s="198"/>
      <c r="D169" s="199"/>
      <c r="E169" s="116">
        <f>SUM(E173:E178)</f>
        <v>0</v>
      </c>
      <c r="F169" s="210"/>
      <c r="G169" s="211"/>
      <c r="H169" s="212"/>
      <c r="I169" s="20"/>
    </row>
    <row r="170" spans="1:10" s="105" customFormat="1" ht="20.100000000000001" customHeight="1" x14ac:dyDescent="0.25">
      <c r="A170" s="114"/>
      <c r="B170" s="117" t="s">
        <v>79</v>
      </c>
      <c r="C170" s="219"/>
      <c r="D170" s="220"/>
      <c r="E170" s="118"/>
      <c r="F170" s="213"/>
      <c r="G170" s="214"/>
      <c r="H170" s="215"/>
      <c r="I170" s="20"/>
    </row>
    <row r="171" spans="1:10" s="105" customFormat="1" ht="20.100000000000001" customHeight="1" x14ac:dyDescent="0.25">
      <c r="A171" s="114"/>
      <c r="B171" s="119" t="s">
        <v>80</v>
      </c>
      <c r="C171" s="221"/>
      <c r="D171" s="222"/>
      <c r="E171" s="120"/>
      <c r="F171" s="213"/>
      <c r="G171" s="214"/>
      <c r="H171" s="215"/>
      <c r="I171" s="20"/>
    </row>
    <row r="172" spans="1:10" s="105" customFormat="1" ht="20.100000000000001" customHeight="1" x14ac:dyDescent="0.25">
      <c r="A172" s="114"/>
      <c r="B172" s="119" t="s">
        <v>81</v>
      </c>
      <c r="C172" s="221"/>
      <c r="D172" s="222"/>
      <c r="E172" s="121"/>
      <c r="F172" s="213"/>
      <c r="G172" s="214"/>
      <c r="H172" s="215"/>
      <c r="I172" s="20"/>
      <c r="J172" s="122"/>
    </row>
    <row r="173" spans="1:10" s="105" customFormat="1" ht="20.100000000000001" customHeight="1" x14ac:dyDescent="0.25">
      <c r="A173" s="123" t="s">
        <v>82</v>
      </c>
      <c r="B173" s="124" t="s">
        <v>53</v>
      </c>
      <c r="C173" s="221"/>
      <c r="D173" s="222"/>
      <c r="E173" s="125"/>
      <c r="F173" s="213"/>
      <c r="G173" s="214"/>
      <c r="H173" s="215"/>
    </row>
    <row r="174" spans="1:10" s="105" customFormat="1" ht="20.100000000000001" customHeight="1" x14ac:dyDescent="0.25">
      <c r="A174" s="123" t="s">
        <v>83</v>
      </c>
      <c r="B174" s="124" t="s">
        <v>84</v>
      </c>
      <c r="C174" s="176"/>
      <c r="D174" s="177"/>
      <c r="E174" s="125"/>
      <c r="F174" s="213"/>
      <c r="G174" s="214"/>
      <c r="H174" s="215"/>
    </row>
    <row r="175" spans="1:10" s="105" customFormat="1" ht="20.100000000000001" customHeight="1" x14ac:dyDescent="0.25">
      <c r="A175" s="123" t="s">
        <v>85</v>
      </c>
      <c r="B175" s="124" t="s">
        <v>90</v>
      </c>
      <c r="C175" s="221"/>
      <c r="D175" s="222"/>
      <c r="E175" s="125"/>
      <c r="F175" s="213"/>
      <c r="G175" s="214"/>
      <c r="H175" s="215"/>
      <c r="I175" s="126"/>
      <c r="J175" s="127"/>
    </row>
    <row r="176" spans="1:10" s="105" customFormat="1" ht="20.100000000000001" customHeight="1" x14ac:dyDescent="0.25">
      <c r="A176" s="123" t="s">
        <v>87</v>
      </c>
      <c r="B176" s="124" t="s">
        <v>88</v>
      </c>
      <c r="C176" s="221"/>
      <c r="D176" s="222"/>
      <c r="E176" s="125"/>
      <c r="F176" s="213"/>
      <c r="G176" s="214"/>
      <c r="H176" s="215"/>
    </row>
    <row r="177" spans="1:10" s="57" customFormat="1" ht="20.100000000000001" customHeight="1" x14ac:dyDescent="0.25">
      <c r="A177" s="123" t="s">
        <v>89</v>
      </c>
      <c r="B177" s="124" t="s">
        <v>60</v>
      </c>
      <c r="C177" s="221"/>
      <c r="D177" s="222"/>
      <c r="E177" s="125"/>
      <c r="F177" s="213"/>
      <c r="G177" s="214"/>
      <c r="H177" s="215"/>
    </row>
    <row r="178" spans="1:10" s="130" customFormat="1" ht="14.25" customHeight="1" x14ac:dyDescent="0.25">
      <c r="A178" s="123" t="s">
        <v>41</v>
      </c>
      <c r="B178" s="124" t="s">
        <v>62</v>
      </c>
      <c r="C178" s="221"/>
      <c r="D178" s="222"/>
      <c r="E178" s="125"/>
      <c r="F178" s="216"/>
      <c r="G178" s="217"/>
      <c r="H178" s="218"/>
    </row>
    <row r="179" spans="1:10" s="25" customFormat="1" ht="15.75" customHeight="1" x14ac:dyDescent="0.25">
      <c r="A179" s="21"/>
      <c r="B179" s="131"/>
      <c r="C179" s="131"/>
      <c r="D179" s="21" t="s">
        <v>75</v>
      </c>
      <c r="E179" s="111" t="s">
        <v>76</v>
      </c>
      <c r="F179" s="200" t="s">
        <v>77</v>
      </c>
      <c r="G179" s="200"/>
      <c r="H179" s="200"/>
      <c r="I179" s="74"/>
    </row>
    <row r="180" spans="1:10" s="105" customFormat="1" ht="20.100000000000001" customHeight="1" x14ac:dyDescent="0.25">
      <c r="A180" s="114">
        <v>5</v>
      </c>
      <c r="B180" s="115" t="s">
        <v>78</v>
      </c>
      <c r="C180" s="198"/>
      <c r="D180" s="199"/>
      <c r="E180" s="116">
        <f>SUM(E184:E189)</f>
        <v>0</v>
      </c>
      <c r="F180" s="210"/>
      <c r="G180" s="211"/>
      <c r="H180" s="212"/>
      <c r="I180" s="20"/>
    </row>
    <row r="181" spans="1:10" s="105" customFormat="1" ht="20.100000000000001" customHeight="1" x14ac:dyDescent="0.25">
      <c r="A181" s="114"/>
      <c r="B181" s="117" t="s">
        <v>79</v>
      </c>
      <c r="C181" s="219"/>
      <c r="D181" s="220"/>
      <c r="E181" s="118"/>
      <c r="F181" s="213"/>
      <c r="G181" s="214"/>
      <c r="H181" s="215"/>
      <c r="I181" s="20"/>
    </row>
    <row r="182" spans="1:10" s="105" customFormat="1" ht="20.100000000000001" customHeight="1" x14ac:dyDescent="0.25">
      <c r="A182" s="114"/>
      <c r="B182" s="119" t="s">
        <v>80</v>
      </c>
      <c r="C182" s="221"/>
      <c r="D182" s="222"/>
      <c r="E182" s="120"/>
      <c r="F182" s="213"/>
      <c r="G182" s="214"/>
      <c r="H182" s="215"/>
      <c r="I182" s="20"/>
    </row>
    <row r="183" spans="1:10" s="105" customFormat="1" ht="20.100000000000001" customHeight="1" x14ac:dyDescent="0.25">
      <c r="A183" s="114"/>
      <c r="B183" s="119" t="s">
        <v>81</v>
      </c>
      <c r="C183" s="221"/>
      <c r="D183" s="222"/>
      <c r="E183" s="121"/>
      <c r="F183" s="213"/>
      <c r="G183" s="214"/>
      <c r="H183" s="215"/>
      <c r="I183" s="20"/>
      <c r="J183" s="122"/>
    </row>
    <row r="184" spans="1:10" s="105" customFormat="1" ht="20.100000000000001" customHeight="1" x14ac:dyDescent="0.25">
      <c r="A184" s="123" t="s">
        <v>82</v>
      </c>
      <c r="B184" s="124" t="s">
        <v>53</v>
      </c>
      <c r="C184" s="221"/>
      <c r="D184" s="222"/>
      <c r="E184" s="125"/>
      <c r="F184" s="213"/>
      <c r="G184" s="214"/>
      <c r="H184" s="215"/>
    </row>
    <row r="185" spans="1:10" s="105" customFormat="1" ht="20.100000000000001" customHeight="1" x14ac:dyDescent="0.25">
      <c r="A185" s="123" t="s">
        <v>83</v>
      </c>
      <c r="B185" s="124" t="s">
        <v>84</v>
      </c>
      <c r="C185" s="176"/>
      <c r="D185" s="177"/>
      <c r="E185" s="125"/>
      <c r="F185" s="213"/>
      <c r="G185" s="214"/>
      <c r="H185" s="215"/>
    </row>
    <row r="186" spans="1:10" s="105" customFormat="1" ht="20.100000000000001" customHeight="1" x14ac:dyDescent="0.25">
      <c r="A186" s="123" t="s">
        <v>85</v>
      </c>
      <c r="B186" s="124" t="s">
        <v>90</v>
      </c>
      <c r="C186" s="221"/>
      <c r="D186" s="222"/>
      <c r="E186" s="125"/>
      <c r="F186" s="213"/>
      <c r="G186" s="214"/>
      <c r="H186" s="215"/>
      <c r="I186" s="126"/>
      <c r="J186" s="127"/>
    </row>
    <row r="187" spans="1:10" s="105" customFormat="1" ht="20.100000000000001" customHeight="1" x14ac:dyDescent="0.25">
      <c r="A187" s="123" t="s">
        <v>87</v>
      </c>
      <c r="B187" s="124" t="s">
        <v>88</v>
      </c>
      <c r="C187" s="221"/>
      <c r="D187" s="222"/>
      <c r="E187" s="125"/>
      <c r="F187" s="213"/>
      <c r="G187" s="214"/>
      <c r="H187" s="215"/>
    </row>
    <row r="188" spans="1:10" s="57" customFormat="1" ht="20.100000000000001" customHeight="1" x14ac:dyDescent="0.25">
      <c r="A188" s="123" t="s">
        <v>89</v>
      </c>
      <c r="B188" s="124" t="s">
        <v>60</v>
      </c>
      <c r="C188" s="221"/>
      <c r="D188" s="222"/>
      <c r="E188" s="125"/>
      <c r="F188" s="213"/>
      <c r="G188" s="214"/>
      <c r="H188" s="215"/>
    </row>
    <row r="189" spans="1:10" s="130" customFormat="1" ht="15" customHeight="1" x14ac:dyDescent="0.25">
      <c r="A189" s="123" t="s">
        <v>41</v>
      </c>
      <c r="B189" s="124" t="s">
        <v>62</v>
      </c>
      <c r="C189" s="221"/>
      <c r="D189" s="222"/>
      <c r="E189" s="125"/>
      <c r="F189" s="216"/>
      <c r="G189" s="217"/>
      <c r="H189" s="218"/>
    </row>
    <row r="190" spans="1:10" s="25" customFormat="1" ht="15.75" customHeight="1" x14ac:dyDescent="0.3">
      <c r="A190" s="21"/>
      <c r="B190" s="131"/>
      <c r="C190" s="131"/>
      <c r="D190" s="21"/>
      <c r="F190" s="60"/>
      <c r="G190" s="60"/>
      <c r="H190" s="109"/>
      <c r="I190" s="74"/>
    </row>
    <row r="191" spans="1:10" s="25" customFormat="1" ht="15.75" customHeight="1" thickBot="1" x14ac:dyDescent="0.35">
      <c r="A191" s="21"/>
      <c r="B191" s="131"/>
      <c r="C191" s="131"/>
      <c r="D191" s="21"/>
      <c r="E191" s="111" t="s">
        <v>73</v>
      </c>
      <c r="F191" s="60"/>
      <c r="G191" s="60"/>
      <c r="H191" s="109"/>
      <c r="I191" s="74"/>
    </row>
    <row r="192" spans="1:10" s="101" customFormat="1" ht="20.100000000000001" customHeight="1" thickBot="1" x14ac:dyDescent="0.35">
      <c r="A192" s="20"/>
      <c r="B192" s="5" t="s">
        <v>91</v>
      </c>
      <c r="C192" s="5"/>
      <c r="D192" s="132"/>
      <c r="E192" s="133">
        <f>SUM(E195+E206+E216+E226+E236+E246+E257+E267+E277+E287+E297+E307+E319+E329+E339+E349+E359+E369+E380+E390+E400+E410+E420+E430+E441+E451+E461+E471+E481+E491)</f>
        <v>0</v>
      </c>
    </row>
    <row r="193" spans="1:10" s="101" customFormat="1" ht="14.25" customHeight="1" x14ac:dyDescent="0.3">
      <c r="A193" s="20"/>
      <c r="B193" s="5"/>
      <c r="C193" s="5"/>
      <c r="D193" s="132"/>
      <c r="E193" s="134"/>
    </row>
    <row r="194" spans="1:10" s="56" customFormat="1" ht="15" customHeight="1" x14ac:dyDescent="0.25">
      <c r="A194" s="20"/>
      <c r="B194" s="131"/>
      <c r="C194" s="131"/>
      <c r="D194" s="21" t="s">
        <v>75</v>
      </c>
      <c r="E194" s="111" t="s">
        <v>76</v>
      </c>
      <c r="F194" s="200" t="s">
        <v>77</v>
      </c>
      <c r="G194" s="200"/>
      <c r="H194" s="200"/>
      <c r="I194" s="74"/>
    </row>
    <row r="195" spans="1:10" s="105" customFormat="1" ht="20.100000000000001" customHeight="1" x14ac:dyDescent="0.25">
      <c r="A195" s="114">
        <v>1</v>
      </c>
      <c r="B195" s="115" t="s">
        <v>92</v>
      </c>
      <c r="C195" s="198"/>
      <c r="D195" s="199"/>
      <c r="E195" s="135">
        <f>SUM(E198:E203)</f>
        <v>0</v>
      </c>
      <c r="F195" s="201"/>
      <c r="G195" s="202"/>
      <c r="H195" s="203"/>
      <c r="I195" s="20"/>
    </row>
    <row r="196" spans="1:10" s="105" customFormat="1" ht="20.100000000000001" customHeight="1" x14ac:dyDescent="0.25">
      <c r="A196" s="114"/>
      <c r="B196" s="115" t="s">
        <v>93</v>
      </c>
      <c r="C196" s="198"/>
      <c r="D196" s="199"/>
      <c r="E196" s="136"/>
      <c r="F196" s="204"/>
      <c r="G196" s="205"/>
      <c r="H196" s="206"/>
      <c r="I196" s="20"/>
    </row>
    <row r="197" spans="1:10" s="105" customFormat="1" ht="20.100000000000001" customHeight="1" x14ac:dyDescent="0.25">
      <c r="A197" s="114"/>
      <c r="B197" s="117" t="s">
        <v>79</v>
      </c>
      <c r="C197" s="198"/>
      <c r="D197" s="199"/>
      <c r="E197" s="137"/>
      <c r="F197" s="204"/>
      <c r="G197" s="205"/>
      <c r="H197" s="206"/>
      <c r="I197" s="20"/>
    </row>
    <row r="198" spans="1:10" s="105" customFormat="1" ht="20.100000000000001" customHeight="1" x14ac:dyDescent="0.25">
      <c r="A198" s="123" t="s">
        <v>82</v>
      </c>
      <c r="B198" s="124" t="s">
        <v>53</v>
      </c>
      <c r="C198" s="198"/>
      <c r="D198" s="199"/>
      <c r="E198" s="125"/>
      <c r="F198" s="204"/>
      <c r="G198" s="205"/>
      <c r="H198" s="206"/>
    </row>
    <row r="199" spans="1:10" s="105" customFormat="1" ht="20.100000000000001" customHeight="1" x14ac:dyDescent="0.25">
      <c r="A199" s="123" t="s">
        <v>83</v>
      </c>
      <c r="B199" s="124" t="s">
        <v>84</v>
      </c>
      <c r="C199" s="178"/>
      <c r="D199" s="179"/>
      <c r="E199" s="125"/>
      <c r="F199" s="204"/>
      <c r="G199" s="205"/>
      <c r="H199" s="206"/>
    </row>
    <row r="200" spans="1:10" s="105" customFormat="1" ht="20.100000000000001" customHeight="1" x14ac:dyDescent="0.25">
      <c r="A200" s="123" t="s">
        <v>85</v>
      </c>
      <c r="B200" s="124" t="s">
        <v>94</v>
      </c>
      <c r="C200" s="198"/>
      <c r="D200" s="199"/>
      <c r="E200" s="125"/>
      <c r="F200" s="204"/>
      <c r="G200" s="205"/>
      <c r="H200" s="206"/>
    </row>
    <row r="201" spans="1:10" s="105" customFormat="1" ht="20.100000000000001" customHeight="1" x14ac:dyDescent="0.25">
      <c r="A201" s="123" t="s">
        <v>87</v>
      </c>
      <c r="B201" s="124" t="s">
        <v>95</v>
      </c>
      <c r="C201" s="198"/>
      <c r="D201" s="199"/>
      <c r="E201" s="125"/>
      <c r="F201" s="204"/>
      <c r="G201" s="205"/>
      <c r="H201" s="206"/>
    </row>
    <row r="202" spans="1:10" s="105" customFormat="1" ht="22.5" customHeight="1" x14ac:dyDescent="0.25">
      <c r="A202" s="123" t="s">
        <v>89</v>
      </c>
      <c r="B202" s="124" t="s">
        <v>60</v>
      </c>
      <c r="C202" s="198"/>
      <c r="D202" s="199"/>
      <c r="E202" s="125"/>
      <c r="F202" s="204"/>
      <c r="G202" s="205"/>
      <c r="H202" s="206"/>
      <c r="I202" s="138"/>
      <c r="J202" s="122"/>
    </row>
    <row r="203" spans="1:10" s="105" customFormat="1" ht="20.100000000000001" customHeight="1" x14ac:dyDescent="0.25">
      <c r="A203" s="118" t="s">
        <v>96</v>
      </c>
      <c r="B203" s="124" t="s">
        <v>62</v>
      </c>
      <c r="C203" s="198"/>
      <c r="D203" s="199"/>
      <c r="E203" s="125"/>
      <c r="F203" s="207"/>
      <c r="G203" s="208"/>
      <c r="H203" s="209"/>
    </row>
    <row r="204" spans="1:10" s="130" customFormat="1" ht="20.100000000000001" customHeight="1" x14ac:dyDescent="0.25">
      <c r="A204" s="20"/>
      <c r="B204" s="101"/>
      <c r="C204" s="101"/>
      <c r="D204" s="128"/>
      <c r="E204" s="120"/>
      <c r="F204" s="139"/>
      <c r="G204" s="139"/>
    </row>
    <row r="205" spans="1:10" s="56" customFormat="1" ht="15" customHeight="1" x14ac:dyDescent="0.25">
      <c r="A205" s="20"/>
      <c r="B205" s="131"/>
      <c r="C205" s="131"/>
      <c r="D205" s="21" t="s">
        <v>75</v>
      </c>
      <c r="E205" s="111" t="s">
        <v>76</v>
      </c>
      <c r="F205" s="200" t="s">
        <v>77</v>
      </c>
      <c r="G205" s="200"/>
      <c r="H205" s="200"/>
      <c r="I205" s="74"/>
    </row>
    <row r="206" spans="1:10" s="105" customFormat="1" ht="20.100000000000001" customHeight="1" x14ac:dyDescent="0.25">
      <c r="A206" s="114">
        <v>2</v>
      </c>
      <c r="B206" s="115" t="s">
        <v>92</v>
      </c>
      <c r="C206" s="198"/>
      <c r="D206" s="199"/>
      <c r="E206" s="135">
        <f>SUM(E209:E214)</f>
        <v>0</v>
      </c>
      <c r="F206" s="201"/>
      <c r="G206" s="202"/>
      <c r="H206" s="203"/>
      <c r="I206" s="20"/>
    </row>
    <row r="207" spans="1:10" s="105" customFormat="1" ht="20.100000000000001" customHeight="1" x14ac:dyDescent="0.25">
      <c r="A207" s="114"/>
      <c r="B207" s="115" t="s">
        <v>93</v>
      </c>
      <c r="C207" s="198"/>
      <c r="D207" s="199"/>
      <c r="E207" s="136"/>
      <c r="F207" s="204"/>
      <c r="G207" s="205"/>
      <c r="H207" s="206"/>
      <c r="I207" s="20"/>
    </row>
    <row r="208" spans="1:10" s="105" customFormat="1" ht="20.100000000000001" customHeight="1" x14ac:dyDescent="0.25">
      <c r="A208" s="114"/>
      <c r="B208" s="117" t="s">
        <v>79</v>
      </c>
      <c r="C208" s="198"/>
      <c r="D208" s="199"/>
      <c r="E208" s="137"/>
      <c r="F208" s="204"/>
      <c r="G208" s="205"/>
      <c r="H208" s="206"/>
      <c r="I208" s="20"/>
    </row>
    <row r="209" spans="1:10" s="105" customFormat="1" ht="20.100000000000001" customHeight="1" x14ac:dyDescent="0.25">
      <c r="A209" s="123" t="s">
        <v>82</v>
      </c>
      <c r="B209" s="124" t="s">
        <v>53</v>
      </c>
      <c r="C209" s="198"/>
      <c r="D209" s="199"/>
      <c r="E209" s="125"/>
      <c r="F209" s="204"/>
      <c r="G209" s="205"/>
      <c r="H209" s="206"/>
    </row>
    <row r="210" spans="1:10" s="105" customFormat="1" ht="20.100000000000001" customHeight="1" x14ac:dyDescent="0.25">
      <c r="A210" s="123" t="s">
        <v>83</v>
      </c>
      <c r="B210" s="124" t="s">
        <v>84</v>
      </c>
      <c r="C210" s="178"/>
      <c r="D210" s="179"/>
      <c r="E210" s="125"/>
      <c r="F210" s="204"/>
      <c r="G210" s="205"/>
      <c r="H210" s="206"/>
    </row>
    <row r="211" spans="1:10" s="105" customFormat="1" ht="20.100000000000001" customHeight="1" x14ac:dyDescent="0.25">
      <c r="A211" s="123" t="s">
        <v>85</v>
      </c>
      <c r="B211" s="124" t="s">
        <v>94</v>
      </c>
      <c r="C211" s="198"/>
      <c r="D211" s="199"/>
      <c r="E211" s="125"/>
      <c r="F211" s="204"/>
      <c r="G211" s="205"/>
      <c r="H211" s="206"/>
    </row>
    <row r="212" spans="1:10" s="105" customFormat="1" ht="22.5" customHeight="1" x14ac:dyDescent="0.25">
      <c r="A212" s="123" t="s">
        <v>87</v>
      </c>
      <c r="B212" s="124" t="s">
        <v>95</v>
      </c>
      <c r="C212" s="198"/>
      <c r="D212" s="199"/>
      <c r="E212" s="125"/>
      <c r="F212" s="204"/>
      <c r="G212" s="205"/>
      <c r="H212" s="206"/>
      <c r="I212" s="138"/>
      <c r="J212" s="122"/>
    </row>
    <row r="213" spans="1:10" s="105" customFormat="1" ht="20.100000000000001" customHeight="1" x14ac:dyDescent="0.25">
      <c r="A213" s="123" t="s">
        <v>89</v>
      </c>
      <c r="B213" s="124" t="s">
        <v>60</v>
      </c>
      <c r="C213" s="198"/>
      <c r="D213" s="199"/>
      <c r="E213" s="125"/>
      <c r="F213" s="204"/>
      <c r="G213" s="205"/>
      <c r="H213" s="206"/>
    </row>
    <row r="214" spans="1:10" s="130" customFormat="1" ht="20.100000000000001" customHeight="1" x14ac:dyDescent="0.25">
      <c r="A214" s="1" t="s">
        <v>96</v>
      </c>
      <c r="B214" s="124" t="s">
        <v>62</v>
      </c>
      <c r="C214" s="198"/>
      <c r="D214" s="199"/>
      <c r="E214" s="125"/>
      <c r="F214" s="207"/>
      <c r="G214" s="208"/>
      <c r="H214" s="209"/>
    </row>
    <row r="215" spans="1:10" s="56" customFormat="1" ht="15" customHeight="1" x14ac:dyDescent="0.25">
      <c r="A215" s="20"/>
      <c r="B215" s="131"/>
      <c r="C215" s="131"/>
      <c r="D215" s="21" t="s">
        <v>75</v>
      </c>
      <c r="E215" s="111" t="s">
        <v>76</v>
      </c>
      <c r="F215" s="200" t="s">
        <v>77</v>
      </c>
      <c r="G215" s="200"/>
      <c r="H215" s="200"/>
      <c r="I215" s="74"/>
    </row>
    <row r="216" spans="1:10" s="105" customFormat="1" ht="20.100000000000001" customHeight="1" x14ac:dyDescent="0.25">
      <c r="A216" s="114">
        <v>3</v>
      </c>
      <c r="B216" s="115" t="s">
        <v>92</v>
      </c>
      <c r="C216" s="198"/>
      <c r="D216" s="199"/>
      <c r="E216" s="135">
        <f>SUM(E219:E224)</f>
        <v>0</v>
      </c>
      <c r="F216" s="201"/>
      <c r="G216" s="202"/>
      <c r="H216" s="203"/>
      <c r="I216" s="20"/>
    </row>
    <row r="217" spans="1:10" s="105" customFormat="1" ht="20.100000000000001" customHeight="1" x14ac:dyDescent="0.25">
      <c r="A217" s="114"/>
      <c r="B217" s="115" t="s">
        <v>93</v>
      </c>
      <c r="C217" s="198"/>
      <c r="D217" s="199"/>
      <c r="E217" s="136"/>
      <c r="F217" s="204"/>
      <c r="G217" s="205"/>
      <c r="H217" s="206"/>
      <c r="I217" s="20"/>
    </row>
    <row r="218" spans="1:10" s="105" customFormat="1" ht="20.100000000000001" customHeight="1" x14ac:dyDescent="0.25">
      <c r="A218" s="114"/>
      <c r="B218" s="117" t="s">
        <v>79</v>
      </c>
      <c r="C218" s="198"/>
      <c r="D218" s="199"/>
      <c r="E218" s="137"/>
      <c r="F218" s="204"/>
      <c r="G218" s="205"/>
      <c r="H218" s="206"/>
      <c r="I218" s="20"/>
    </row>
    <row r="219" spans="1:10" s="105" customFormat="1" ht="20.100000000000001" customHeight="1" x14ac:dyDescent="0.25">
      <c r="A219" s="123" t="s">
        <v>82</v>
      </c>
      <c r="B219" s="124" t="s">
        <v>53</v>
      </c>
      <c r="C219" s="198"/>
      <c r="D219" s="199"/>
      <c r="E219" s="125"/>
      <c r="F219" s="204"/>
      <c r="G219" s="205"/>
      <c r="H219" s="206"/>
    </row>
    <row r="220" spans="1:10" s="105" customFormat="1" ht="20.100000000000001" customHeight="1" x14ac:dyDescent="0.25">
      <c r="A220" s="123" t="s">
        <v>83</v>
      </c>
      <c r="B220" s="124" t="s">
        <v>84</v>
      </c>
      <c r="C220" s="178"/>
      <c r="D220" s="179"/>
      <c r="E220" s="125"/>
      <c r="F220" s="204"/>
      <c r="G220" s="205"/>
      <c r="H220" s="206"/>
    </row>
    <row r="221" spans="1:10" s="105" customFormat="1" ht="20.100000000000001" customHeight="1" x14ac:dyDescent="0.25">
      <c r="A221" s="123" t="s">
        <v>85</v>
      </c>
      <c r="B221" s="124" t="s">
        <v>94</v>
      </c>
      <c r="C221" s="198"/>
      <c r="D221" s="199"/>
      <c r="E221" s="125"/>
      <c r="F221" s="204"/>
      <c r="G221" s="205"/>
      <c r="H221" s="206"/>
    </row>
    <row r="222" spans="1:10" s="105" customFormat="1" ht="22.5" customHeight="1" x14ac:dyDescent="0.25">
      <c r="A222" s="123" t="s">
        <v>87</v>
      </c>
      <c r="B222" s="124" t="s">
        <v>95</v>
      </c>
      <c r="C222" s="198"/>
      <c r="D222" s="199"/>
      <c r="E222" s="125"/>
      <c r="F222" s="204"/>
      <c r="G222" s="205"/>
      <c r="H222" s="206"/>
      <c r="I222" s="138"/>
      <c r="J222" s="122"/>
    </row>
    <row r="223" spans="1:10" s="105" customFormat="1" ht="20.100000000000001" customHeight="1" x14ac:dyDescent="0.25">
      <c r="A223" s="123" t="s">
        <v>89</v>
      </c>
      <c r="B223" s="124" t="s">
        <v>60</v>
      </c>
      <c r="C223" s="198"/>
      <c r="D223" s="199"/>
      <c r="E223" s="125"/>
      <c r="F223" s="204"/>
      <c r="G223" s="205"/>
      <c r="H223" s="206"/>
    </row>
    <row r="224" spans="1:10" s="130" customFormat="1" ht="20.100000000000001" customHeight="1" x14ac:dyDescent="0.25">
      <c r="A224" s="1" t="s">
        <v>96</v>
      </c>
      <c r="B224" s="124" t="s">
        <v>62</v>
      </c>
      <c r="C224" s="198"/>
      <c r="D224" s="199"/>
      <c r="E224" s="125"/>
      <c r="F224" s="207"/>
      <c r="G224" s="208"/>
      <c r="H224" s="209"/>
    </row>
    <row r="225" spans="1:10" s="56" customFormat="1" ht="15" customHeight="1" x14ac:dyDescent="0.25">
      <c r="A225" s="20"/>
      <c r="B225" s="131"/>
      <c r="C225" s="131"/>
      <c r="D225" s="21" t="s">
        <v>75</v>
      </c>
      <c r="E225" s="111" t="s">
        <v>76</v>
      </c>
      <c r="F225" s="200" t="s">
        <v>77</v>
      </c>
      <c r="G225" s="200"/>
      <c r="H225" s="200"/>
      <c r="I225" s="74"/>
    </row>
    <row r="226" spans="1:10" s="105" customFormat="1" ht="20.100000000000001" customHeight="1" x14ac:dyDescent="0.25">
      <c r="A226" s="114">
        <v>4</v>
      </c>
      <c r="B226" s="115" t="s">
        <v>92</v>
      </c>
      <c r="C226" s="198"/>
      <c r="D226" s="199"/>
      <c r="E226" s="135">
        <f>SUM(E229:E234)</f>
        <v>0</v>
      </c>
      <c r="F226" s="201"/>
      <c r="G226" s="202"/>
      <c r="H226" s="203"/>
      <c r="I226" s="20"/>
    </row>
    <row r="227" spans="1:10" s="105" customFormat="1" ht="20.100000000000001" customHeight="1" x14ac:dyDescent="0.25">
      <c r="A227" s="114"/>
      <c r="B227" s="115" t="s">
        <v>93</v>
      </c>
      <c r="C227" s="198"/>
      <c r="D227" s="199"/>
      <c r="E227" s="136"/>
      <c r="F227" s="204"/>
      <c r="G227" s="205"/>
      <c r="H227" s="206"/>
      <c r="I227" s="20"/>
    </row>
    <row r="228" spans="1:10" s="105" customFormat="1" ht="20.100000000000001" customHeight="1" x14ac:dyDescent="0.25">
      <c r="A228" s="114"/>
      <c r="B228" s="117" t="s">
        <v>79</v>
      </c>
      <c r="C228" s="198"/>
      <c r="D228" s="199"/>
      <c r="E228" s="137"/>
      <c r="F228" s="204"/>
      <c r="G228" s="205"/>
      <c r="H228" s="206"/>
      <c r="I228" s="20"/>
    </row>
    <row r="229" spans="1:10" s="105" customFormat="1" ht="20.100000000000001" customHeight="1" x14ac:dyDescent="0.25">
      <c r="A229" s="123" t="s">
        <v>82</v>
      </c>
      <c r="B229" s="124" t="s">
        <v>53</v>
      </c>
      <c r="C229" s="198"/>
      <c r="D229" s="199"/>
      <c r="E229" s="125"/>
      <c r="F229" s="204"/>
      <c r="G229" s="205"/>
      <c r="H229" s="206"/>
    </row>
    <row r="230" spans="1:10" s="105" customFormat="1" ht="20.100000000000001" customHeight="1" x14ac:dyDescent="0.25">
      <c r="A230" s="123" t="s">
        <v>83</v>
      </c>
      <c r="B230" s="124" t="s">
        <v>84</v>
      </c>
      <c r="C230" s="178"/>
      <c r="D230" s="179"/>
      <c r="E230" s="125"/>
      <c r="F230" s="204"/>
      <c r="G230" s="205"/>
      <c r="H230" s="206"/>
    </row>
    <row r="231" spans="1:10" s="105" customFormat="1" ht="20.100000000000001" customHeight="1" x14ac:dyDescent="0.25">
      <c r="A231" s="123" t="s">
        <v>85</v>
      </c>
      <c r="B231" s="124" t="s">
        <v>94</v>
      </c>
      <c r="C231" s="198"/>
      <c r="D231" s="199"/>
      <c r="E231" s="125"/>
      <c r="F231" s="204"/>
      <c r="G231" s="205"/>
      <c r="H231" s="206"/>
    </row>
    <row r="232" spans="1:10" s="105" customFormat="1" ht="22.5" customHeight="1" x14ac:dyDescent="0.25">
      <c r="A232" s="123" t="s">
        <v>87</v>
      </c>
      <c r="B232" s="124" t="s">
        <v>95</v>
      </c>
      <c r="C232" s="198"/>
      <c r="D232" s="199"/>
      <c r="E232" s="125"/>
      <c r="F232" s="204"/>
      <c r="G232" s="205"/>
      <c r="H232" s="206"/>
      <c r="I232" s="138"/>
      <c r="J232" s="122"/>
    </row>
    <row r="233" spans="1:10" s="105" customFormat="1" ht="20.100000000000001" customHeight="1" x14ac:dyDescent="0.25">
      <c r="A233" s="123" t="s">
        <v>89</v>
      </c>
      <c r="B233" s="124" t="s">
        <v>60</v>
      </c>
      <c r="C233" s="198"/>
      <c r="D233" s="199"/>
      <c r="E233" s="125"/>
      <c r="F233" s="204"/>
      <c r="G233" s="205"/>
      <c r="H233" s="206"/>
    </row>
    <row r="234" spans="1:10" s="130" customFormat="1" ht="16.5" customHeight="1" x14ac:dyDescent="0.25">
      <c r="A234" s="1" t="s">
        <v>96</v>
      </c>
      <c r="B234" s="124" t="s">
        <v>62</v>
      </c>
      <c r="C234" s="198"/>
      <c r="D234" s="199"/>
      <c r="E234" s="125"/>
      <c r="F234" s="207"/>
      <c r="G234" s="208"/>
      <c r="H234" s="209"/>
    </row>
    <row r="235" spans="1:10" s="56" customFormat="1" ht="15" customHeight="1" x14ac:dyDescent="0.25">
      <c r="A235" s="20"/>
      <c r="B235" s="131"/>
      <c r="C235" s="131"/>
      <c r="D235" s="21" t="s">
        <v>75</v>
      </c>
      <c r="E235" s="111" t="s">
        <v>76</v>
      </c>
      <c r="F235" s="200" t="s">
        <v>77</v>
      </c>
      <c r="G235" s="200"/>
      <c r="H235" s="200"/>
      <c r="I235" s="74"/>
    </row>
    <row r="236" spans="1:10" s="105" customFormat="1" ht="20.100000000000001" customHeight="1" x14ac:dyDescent="0.25">
      <c r="A236" s="114">
        <v>5</v>
      </c>
      <c r="B236" s="115" t="s">
        <v>92</v>
      </c>
      <c r="C236" s="198"/>
      <c r="D236" s="199"/>
      <c r="E236" s="135">
        <f>SUM(E239:E244)</f>
        <v>0</v>
      </c>
      <c r="F236" s="201"/>
      <c r="G236" s="202"/>
      <c r="H236" s="203"/>
      <c r="I236" s="20"/>
    </row>
    <row r="237" spans="1:10" s="105" customFormat="1" ht="20.100000000000001" customHeight="1" x14ac:dyDescent="0.25">
      <c r="A237" s="114"/>
      <c r="B237" s="115" t="s">
        <v>93</v>
      </c>
      <c r="C237" s="198"/>
      <c r="D237" s="199"/>
      <c r="E237" s="136"/>
      <c r="F237" s="204"/>
      <c r="G237" s="205"/>
      <c r="H237" s="206"/>
      <c r="I237" s="20"/>
    </row>
    <row r="238" spans="1:10" s="105" customFormat="1" ht="20.100000000000001" customHeight="1" x14ac:dyDescent="0.25">
      <c r="A238" s="114"/>
      <c r="B238" s="117" t="s">
        <v>79</v>
      </c>
      <c r="C238" s="198"/>
      <c r="D238" s="199"/>
      <c r="E238" s="137"/>
      <c r="F238" s="204"/>
      <c r="G238" s="205"/>
      <c r="H238" s="206"/>
      <c r="I238" s="20"/>
    </row>
    <row r="239" spans="1:10" s="105" customFormat="1" ht="20.100000000000001" customHeight="1" x14ac:dyDescent="0.25">
      <c r="A239" s="123" t="s">
        <v>82</v>
      </c>
      <c r="B239" s="124" t="s">
        <v>53</v>
      </c>
      <c r="C239" s="198"/>
      <c r="D239" s="199"/>
      <c r="E239" s="125"/>
      <c r="F239" s="204"/>
      <c r="G239" s="205"/>
      <c r="H239" s="206"/>
    </row>
    <row r="240" spans="1:10" s="105" customFormat="1" ht="20.100000000000001" customHeight="1" x14ac:dyDescent="0.25">
      <c r="A240" s="123" t="s">
        <v>83</v>
      </c>
      <c r="B240" s="124" t="s">
        <v>84</v>
      </c>
      <c r="C240" s="178"/>
      <c r="D240" s="179"/>
      <c r="E240" s="125"/>
      <c r="F240" s="204"/>
      <c r="G240" s="205"/>
      <c r="H240" s="206"/>
    </row>
    <row r="241" spans="1:10" s="105" customFormat="1" ht="20.100000000000001" customHeight="1" x14ac:dyDescent="0.25">
      <c r="A241" s="123" t="s">
        <v>85</v>
      </c>
      <c r="B241" s="124" t="s">
        <v>94</v>
      </c>
      <c r="C241" s="198"/>
      <c r="D241" s="199"/>
      <c r="E241" s="125"/>
      <c r="F241" s="204"/>
      <c r="G241" s="205"/>
      <c r="H241" s="206"/>
    </row>
    <row r="242" spans="1:10" s="105" customFormat="1" ht="22.5" customHeight="1" x14ac:dyDescent="0.25">
      <c r="A242" s="123" t="s">
        <v>87</v>
      </c>
      <c r="B242" s="124" t="s">
        <v>95</v>
      </c>
      <c r="C242" s="198"/>
      <c r="D242" s="199"/>
      <c r="E242" s="125"/>
      <c r="F242" s="204"/>
      <c r="G242" s="205"/>
      <c r="H242" s="206"/>
      <c r="I242" s="138"/>
      <c r="J242" s="122"/>
    </row>
    <row r="243" spans="1:10" s="105" customFormat="1" ht="20.100000000000001" customHeight="1" x14ac:dyDescent="0.25">
      <c r="A243" s="123" t="s">
        <v>89</v>
      </c>
      <c r="B243" s="124" t="s">
        <v>60</v>
      </c>
      <c r="C243" s="198"/>
      <c r="D243" s="199"/>
      <c r="E243" s="125"/>
      <c r="F243" s="204"/>
      <c r="G243" s="205"/>
      <c r="H243" s="206"/>
    </row>
    <row r="244" spans="1:10" s="130" customFormat="1" ht="16.5" customHeight="1" x14ac:dyDescent="0.25">
      <c r="A244" s="1" t="s">
        <v>96</v>
      </c>
      <c r="B244" s="124" t="s">
        <v>62</v>
      </c>
      <c r="C244" s="198"/>
      <c r="D244" s="199"/>
      <c r="E244" s="125"/>
      <c r="F244" s="207"/>
      <c r="G244" s="208"/>
      <c r="H244" s="209"/>
    </row>
    <row r="245" spans="1:10" s="56" customFormat="1" ht="15" customHeight="1" x14ac:dyDescent="0.25">
      <c r="A245" s="20"/>
      <c r="B245" s="131"/>
      <c r="C245" s="131"/>
      <c r="D245" s="21" t="s">
        <v>75</v>
      </c>
      <c r="E245" s="111" t="s">
        <v>76</v>
      </c>
      <c r="F245" s="200" t="s">
        <v>77</v>
      </c>
      <c r="G245" s="200"/>
      <c r="H245" s="200"/>
      <c r="I245" s="74"/>
    </row>
    <row r="246" spans="1:10" s="105" customFormat="1" ht="20.100000000000001" customHeight="1" x14ac:dyDescent="0.25">
      <c r="A246" s="114">
        <v>6</v>
      </c>
      <c r="B246" s="115" t="s">
        <v>92</v>
      </c>
      <c r="C246" s="198"/>
      <c r="D246" s="199"/>
      <c r="E246" s="135">
        <f>SUM(E249:E254)</f>
        <v>0</v>
      </c>
      <c r="F246" s="201"/>
      <c r="G246" s="202"/>
      <c r="H246" s="203"/>
      <c r="I246" s="20"/>
    </row>
    <row r="247" spans="1:10" s="105" customFormat="1" ht="20.100000000000001" customHeight="1" x14ac:dyDescent="0.25">
      <c r="A247" s="114"/>
      <c r="B247" s="115" t="s">
        <v>93</v>
      </c>
      <c r="C247" s="198"/>
      <c r="D247" s="199"/>
      <c r="E247" s="136"/>
      <c r="F247" s="204"/>
      <c r="G247" s="205"/>
      <c r="H247" s="206"/>
      <c r="I247" s="20"/>
    </row>
    <row r="248" spans="1:10" s="105" customFormat="1" ht="20.100000000000001" customHeight="1" x14ac:dyDescent="0.25">
      <c r="A248" s="114"/>
      <c r="B248" s="117" t="s">
        <v>79</v>
      </c>
      <c r="C248" s="198"/>
      <c r="D248" s="199"/>
      <c r="E248" s="137"/>
      <c r="F248" s="204"/>
      <c r="G248" s="205"/>
      <c r="H248" s="206"/>
      <c r="I248" s="20"/>
    </row>
    <row r="249" spans="1:10" s="105" customFormat="1" ht="20.100000000000001" customHeight="1" x14ac:dyDescent="0.25">
      <c r="A249" s="123" t="s">
        <v>82</v>
      </c>
      <c r="B249" s="124" t="s">
        <v>53</v>
      </c>
      <c r="C249" s="198"/>
      <c r="D249" s="199"/>
      <c r="E249" s="125"/>
      <c r="F249" s="204"/>
      <c r="G249" s="205"/>
      <c r="H249" s="206"/>
    </row>
    <row r="250" spans="1:10" s="105" customFormat="1" ht="20.100000000000001" customHeight="1" x14ac:dyDescent="0.25">
      <c r="A250" s="123" t="s">
        <v>83</v>
      </c>
      <c r="B250" s="124" t="s">
        <v>84</v>
      </c>
      <c r="C250" s="178"/>
      <c r="D250" s="179"/>
      <c r="E250" s="125"/>
      <c r="F250" s="204"/>
      <c r="G250" s="205"/>
      <c r="H250" s="206"/>
    </row>
    <row r="251" spans="1:10" s="105" customFormat="1" ht="20.100000000000001" customHeight="1" x14ac:dyDescent="0.25">
      <c r="A251" s="123" t="s">
        <v>85</v>
      </c>
      <c r="B251" s="124" t="s">
        <v>94</v>
      </c>
      <c r="C251" s="198"/>
      <c r="D251" s="199"/>
      <c r="E251" s="125"/>
      <c r="F251" s="204"/>
      <c r="G251" s="205"/>
      <c r="H251" s="206"/>
    </row>
    <row r="252" spans="1:10" s="105" customFormat="1" ht="22.5" customHeight="1" x14ac:dyDescent="0.25">
      <c r="A252" s="123" t="s">
        <v>87</v>
      </c>
      <c r="B252" s="124" t="s">
        <v>95</v>
      </c>
      <c r="C252" s="198"/>
      <c r="D252" s="199"/>
      <c r="E252" s="125"/>
      <c r="F252" s="204"/>
      <c r="G252" s="205"/>
      <c r="H252" s="206"/>
      <c r="I252" s="138"/>
      <c r="J252" s="122"/>
    </row>
    <row r="253" spans="1:10" s="105" customFormat="1" ht="20.100000000000001" customHeight="1" x14ac:dyDescent="0.25">
      <c r="A253" s="123" t="s">
        <v>89</v>
      </c>
      <c r="B253" s="124" t="s">
        <v>60</v>
      </c>
      <c r="C253" s="198"/>
      <c r="D253" s="199"/>
      <c r="E253" s="125"/>
      <c r="F253" s="204"/>
      <c r="G253" s="205"/>
      <c r="H253" s="206"/>
    </row>
    <row r="254" spans="1:10" s="130" customFormat="1" ht="20.100000000000001" customHeight="1" x14ac:dyDescent="0.25">
      <c r="A254" s="1" t="s">
        <v>96</v>
      </c>
      <c r="B254" s="124" t="s">
        <v>62</v>
      </c>
      <c r="C254" s="198"/>
      <c r="D254" s="199"/>
      <c r="E254" s="125"/>
      <c r="F254" s="207"/>
      <c r="G254" s="208"/>
      <c r="H254" s="209"/>
    </row>
    <row r="255" spans="1:10" s="130" customFormat="1" ht="20.100000000000001" customHeight="1" x14ac:dyDescent="0.25">
      <c r="A255" s="20"/>
      <c r="B255" s="101"/>
      <c r="C255" s="101"/>
      <c r="D255" s="128"/>
      <c r="E255" s="120"/>
      <c r="F255" s="139"/>
      <c r="G255" s="139"/>
    </row>
    <row r="256" spans="1:10" s="56" customFormat="1" ht="15" customHeight="1" x14ac:dyDescent="0.25">
      <c r="A256" s="20"/>
      <c r="B256" s="131"/>
      <c r="C256" s="131"/>
      <c r="D256" s="21" t="s">
        <v>75</v>
      </c>
      <c r="E256" s="111" t="s">
        <v>76</v>
      </c>
      <c r="F256" s="200" t="s">
        <v>77</v>
      </c>
      <c r="G256" s="200"/>
      <c r="H256" s="200"/>
      <c r="I256" s="74"/>
    </row>
    <row r="257" spans="1:10" s="105" customFormat="1" ht="20.100000000000001" customHeight="1" x14ac:dyDescent="0.25">
      <c r="A257" s="114">
        <v>7</v>
      </c>
      <c r="B257" s="115" t="s">
        <v>92</v>
      </c>
      <c r="C257" s="198"/>
      <c r="D257" s="199"/>
      <c r="E257" s="135">
        <f>SUM(E260:E265)</f>
        <v>0</v>
      </c>
      <c r="F257" s="201"/>
      <c r="G257" s="202"/>
      <c r="H257" s="203"/>
      <c r="I257" s="20"/>
    </row>
    <row r="258" spans="1:10" s="105" customFormat="1" ht="20.100000000000001" customHeight="1" x14ac:dyDescent="0.25">
      <c r="A258" s="114"/>
      <c r="B258" s="115" t="s">
        <v>93</v>
      </c>
      <c r="C258" s="198"/>
      <c r="D258" s="199"/>
      <c r="E258" s="136"/>
      <c r="F258" s="204"/>
      <c r="G258" s="205"/>
      <c r="H258" s="206"/>
      <c r="I258" s="20"/>
    </row>
    <row r="259" spans="1:10" s="105" customFormat="1" ht="20.100000000000001" customHeight="1" x14ac:dyDescent="0.25">
      <c r="A259" s="114"/>
      <c r="B259" s="117" t="s">
        <v>79</v>
      </c>
      <c r="C259" s="198"/>
      <c r="D259" s="199"/>
      <c r="E259" s="137"/>
      <c r="F259" s="204"/>
      <c r="G259" s="205"/>
      <c r="H259" s="206"/>
      <c r="I259" s="20"/>
    </row>
    <row r="260" spans="1:10" s="105" customFormat="1" ht="20.100000000000001" customHeight="1" x14ac:dyDescent="0.25">
      <c r="A260" s="123" t="s">
        <v>82</v>
      </c>
      <c r="B260" s="124" t="s">
        <v>53</v>
      </c>
      <c r="C260" s="198"/>
      <c r="D260" s="199"/>
      <c r="E260" s="125"/>
      <c r="F260" s="204"/>
      <c r="G260" s="205"/>
      <c r="H260" s="206"/>
    </row>
    <row r="261" spans="1:10" s="105" customFormat="1" ht="20.100000000000001" customHeight="1" x14ac:dyDescent="0.25">
      <c r="A261" s="123" t="s">
        <v>83</v>
      </c>
      <c r="B261" s="124" t="s">
        <v>84</v>
      </c>
      <c r="C261" s="178"/>
      <c r="D261" s="179"/>
      <c r="E261" s="125"/>
      <c r="F261" s="204"/>
      <c r="G261" s="205"/>
      <c r="H261" s="206"/>
    </row>
    <row r="262" spans="1:10" s="105" customFormat="1" ht="20.100000000000001" customHeight="1" x14ac:dyDescent="0.25">
      <c r="A262" s="123" t="s">
        <v>85</v>
      </c>
      <c r="B262" s="124" t="s">
        <v>94</v>
      </c>
      <c r="C262" s="198"/>
      <c r="D262" s="199"/>
      <c r="E262" s="125"/>
      <c r="F262" s="204"/>
      <c r="G262" s="205"/>
      <c r="H262" s="206"/>
    </row>
    <row r="263" spans="1:10" s="105" customFormat="1" ht="22.5" customHeight="1" x14ac:dyDescent="0.25">
      <c r="A263" s="123" t="s">
        <v>87</v>
      </c>
      <c r="B263" s="124" t="s">
        <v>95</v>
      </c>
      <c r="C263" s="198"/>
      <c r="D263" s="199"/>
      <c r="E263" s="125"/>
      <c r="F263" s="204"/>
      <c r="G263" s="205"/>
      <c r="H263" s="206"/>
      <c r="I263" s="138"/>
      <c r="J263" s="122"/>
    </row>
    <row r="264" spans="1:10" s="105" customFormat="1" ht="20.100000000000001" customHeight="1" x14ac:dyDescent="0.25">
      <c r="A264" s="123" t="s">
        <v>89</v>
      </c>
      <c r="B264" s="124" t="s">
        <v>60</v>
      </c>
      <c r="C264" s="198"/>
      <c r="D264" s="199"/>
      <c r="E264" s="125"/>
      <c r="F264" s="204"/>
      <c r="G264" s="205"/>
      <c r="H264" s="206"/>
    </row>
    <row r="265" spans="1:10" s="130" customFormat="1" ht="20.100000000000001" customHeight="1" x14ac:dyDescent="0.25">
      <c r="A265" s="1" t="s">
        <v>96</v>
      </c>
      <c r="B265" s="124" t="s">
        <v>62</v>
      </c>
      <c r="C265" s="198"/>
      <c r="D265" s="199"/>
      <c r="E265" s="125"/>
      <c r="F265" s="207"/>
      <c r="G265" s="208"/>
      <c r="H265" s="209"/>
    </row>
    <row r="266" spans="1:10" s="56" customFormat="1" ht="15" customHeight="1" x14ac:dyDescent="0.25">
      <c r="A266" s="20"/>
      <c r="B266" s="131"/>
      <c r="C266" s="131"/>
      <c r="D266" s="21" t="s">
        <v>75</v>
      </c>
      <c r="E266" s="111" t="s">
        <v>76</v>
      </c>
      <c r="F266" s="200" t="s">
        <v>77</v>
      </c>
      <c r="G266" s="200"/>
      <c r="H266" s="200"/>
      <c r="I266" s="74"/>
    </row>
    <row r="267" spans="1:10" s="105" customFormat="1" ht="20.100000000000001" customHeight="1" x14ac:dyDescent="0.25">
      <c r="A267" s="114">
        <v>8</v>
      </c>
      <c r="B267" s="115" t="s">
        <v>92</v>
      </c>
      <c r="C267" s="198"/>
      <c r="D267" s="199"/>
      <c r="E267" s="135">
        <f>SUM(E270:E275)</f>
        <v>0</v>
      </c>
      <c r="F267" s="201"/>
      <c r="G267" s="202"/>
      <c r="H267" s="203"/>
      <c r="I267" s="20"/>
    </row>
    <row r="268" spans="1:10" s="105" customFormat="1" ht="20.100000000000001" customHeight="1" x14ac:dyDescent="0.25">
      <c r="A268" s="114"/>
      <c r="B268" s="115" t="s">
        <v>93</v>
      </c>
      <c r="C268" s="198"/>
      <c r="D268" s="199"/>
      <c r="E268" s="136"/>
      <c r="F268" s="204"/>
      <c r="G268" s="205"/>
      <c r="H268" s="206"/>
      <c r="I268" s="20"/>
    </row>
    <row r="269" spans="1:10" s="105" customFormat="1" ht="20.100000000000001" customHeight="1" x14ac:dyDescent="0.25">
      <c r="A269" s="114"/>
      <c r="B269" s="117" t="s">
        <v>79</v>
      </c>
      <c r="C269" s="198"/>
      <c r="D269" s="199"/>
      <c r="E269" s="137"/>
      <c r="F269" s="204"/>
      <c r="G269" s="205"/>
      <c r="H269" s="206"/>
      <c r="I269" s="20"/>
    </row>
    <row r="270" spans="1:10" s="105" customFormat="1" ht="20.100000000000001" customHeight="1" x14ac:dyDescent="0.25">
      <c r="A270" s="123" t="s">
        <v>82</v>
      </c>
      <c r="B270" s="124" t="s">
        <v>53</v>
      </c>
      <c r="C270" s="198"/>
      <c r="D270" s="199"/>
      <c r="E270" s="125"/>
      <c r="F270" s="204"/>
      <c r="G270" s="205"/>
      <c r="H270" s="206"/>
    </row>
    <row r="271" spans="1:10" s="105" customFormat="1" ht="20.100000000000001" customHeight="1" x14ac:dyDescent="0.25">
      <c r="A271" s="123" t="s">
        <v>83</v>
      </c>
      <c r="B271" s="124" t="s">
        <v>84</v>
      </c>
      <c r="C271" s="178"/>
      <c r="D271" s="179"/>
      <c r="E271" s="125"/>
      <c r="F271" s="204"/>
      <c r="G271" s="205"/>
      <c r="H271" s="206"/>
    </row>
    <row r="272" spans="1:10" s="105" customFormat="1" ht="20.100000000000001" customHeight="1" x14ac:dyDescent="0.25">
      <c r="A272" s="123" t="s">
        <v>85</v>
      </c>
      <c r="B272" s="124" t="s">
        <v>94</v>
      </c>
      <c r="C272" s="198"/>
      <c r="D272" s="199"/>
      <c r="E272" s="125"/>
      <c r="F272" s="204"/>
      <c r="G272" s="205"/>
      <c r="H272" s="206"/>
    </row>
    <row r="273" spans="1:10" s="105" customFormat="1" ht="22.5" customHeight="1" x14ac:dyDescent="0.25">
      <c r="A273" s="123" t="s">
        <v>87</v>
      </c>
      <c r="B273" s="124" t="s">
        <v>95</v>
      </c>
      <c r="C273" s="198"/>
      <c r="D273" s="199"/>
      <c r="E273" s="125"/>
      <c r="F273" s="204"/>
      <c r="G273" s="205"/>
      <c r="H273" s="206"/>
      <c r="I273" s="138"/>
      <c r="J273" s="122"/>
    </row>
    <row r="274" spans="1:10" s="105" customFormat="1" ht="20.100000000000001" customHeight="1" x14ac:dyDescent="0.25">
      <c r="A274" s="123" t="s">
        <v>89</v>
      </c>
      <c r="B274" s="124" t="s">
        <v>60</v>
      </c>
      <c r="C274" s="198"/>
      <c r="D274" s="199"/>
      <c r="E274" s="125"/>
      <c r="F274" s="204"/>
      <c r="G274" s="205"/>
      <c r="H274" s="206"/>
    </row>
    <row r="275" spans="1:10" s="130" customFormat="1" ht="20.100000000000001" customHeight="1" x14ac:dyDescent="0.25">
      <c r="A275" s="1" t="s">
        <v>96</v>
      </c>
      <c r="B275" s="124" t="s">
        <v>62</v>
      </c>
      <c r="C275" s="198"/>
      <c r="D275" s="199"/>
      <c r="E275" s="125"/>
      <c r="F275" s="207"/>
      <c r="G275" s="208"/>
      <c r="H275" s="209"/>
    </row>
    <row r="276" spans="1:10" s="56" customFormat="1" ht="15" customHeight="1" x14ac:dyDescent="0.25">
      <c r="A276" s="20"/>
      <c r="B276" s="131"/>
      <c r="C276" s="131"/>
      <c r="D276" s="21" t="s">
        <v>75</v>
      </c>
      <c r="E276" s="111" t="s">
        <v>76</v>
      </c>
      <c r="F276" s="200" t="s">
        <v>77</v>
      </c>
      <c r="G276" s="200"/>
      <c r="H276" s="200"/>
      <c r="I276" s="74"/>
    </row>
    <row r="277" spans="1:10" s="105" customFormat="1" ht="20.100000000000001" customHeight="1" x14ac:dyDescent="0.25">
      <c r="A277" s="114">
        <v>9</v>
      </c>
      <c r="B277" s="115" t="s">
        <v>92</v>
      </c>
      <c r="C277" s="198"/>
      <c r="D277" s="199"/>
      <c r="E277" s="135">
        <f>SUM(E280:E285)</f>
        <v>0</v>
      </c>
      <c r="F277" s="201"/>
      <c r="G277" s="202"/>
      <c r="H277" s="203"/>
      <c r="I277" s="20"/>
    </row>
    <row r="278" spans="1:10" s="105" customFormat="1" ht="20.100000000000001" customHeight="1" x14ac:dyDescent="0.25">
      <c r="A278" s="114"/>
      <c r="B278" s="115" t="s">
        <v>93</v>
      </c>
      <c r="C278" s="198"/>
      <c r="D278" s="199"/>
      <c r="E278" s="136"/>
      <c r="F278" s="204"/>
      <c r="G278" s="205"/>
      <c r="H278" s="206"/>
      <c r="I278" s="20"/>
    </row>
    <row r="279" spans="1:10" s="105" customFormat="1" ht="20.100000000000001" customHeight="1" x14ac:dyDescent="0.25">
      <c r="A279" s="114"/>
      <c r="B279" s="117" t="s">
        <v>79</v>
      </c>
      <c r="C279" s="198"/>
      <c r="D279" s="199"/>
      <c r="E279" s="137"/>
      <c r="F279" s="204"/>
      <c r="G279" s="205"/>
      <c r="H279" s="206"/>
      <c r="I279" s="20"/>
    </row>
    <row r="280" spans="1:10" s="105" customFormat="1" ht="20.100000000000001" customHeight="1" x14ac:dyDescent="0.25">
      <c r="A280" s="123" t="s">
        <v>82</v>
      </c>
      <c r="B280" s="124" t="s">
        <v>53</v>
      </c>
      <c r="C280" s="198"/>
      <c r="D280" s="199"/>
      <c r="E280" s="125"/>
      <c r="F280" s="204"/>
      <c r="G280" s="205"/>
      <c r="H280" s="206"/>
    </row>
    <row r="281" spans="1:10" s="105" customFormat="1" ht="20.100000000000001" customHeight="1" x14ac:dyDescent="0.25">
      <c r="A281" s="123" t="s">
        <v>83</v>
      </c>
      <c r="B281" s="124" t="s">
        <v>84</v>
      </c>
      <c r="C281" s="178"/>
      <c r="D281" s="179"/>
      <c r="E281" s="125"/>
      <c r="F281" s="204"/>
      <c r="G281" s="205"/>
      <c r="H281" s="206"/>
    </row>
    <row r="282" spans="1:10" s="105" customFormat="1" ht="20.100000000000001" customHeight="1" x14ac:dyDescent="0.25">
      <c r="A282" s="123" t="s">
        <v>85</v>
      </c>
      <c r="B282" s="124" t="s">
        <v>94</v>
      </c>
      <c r="C282" s="198"/>
      <c r="D282" s="199"/>
      <c r="E282" s="125"/>
      <c r="F282" s="204"/>
      <c r="G282" s="205"/>
      <c r="H282" s="206"/>
    </row>
    <row r="283" spans="1:10" s="105" customFormat="1" ht="22.5" customHeight="1" x14ac:dyDescent="0.25">
      <c r="A283" s="123" t="s">
        <v>87</v>
      </c>
      <c r="B283" s="124" t="s">
        <v>95</v>
      </c>
      <c r="C283" s="198"/>
      <c r="D283" s="199"/>
      <c r="E283" s="125"/>
      <c r="F283" s="204"/>
      <c r="G283" s="205"/>
      <c r="H283" s="206"/>
      <c r="I283" s="138"/>
      <c r="J283" s="122"/>
    </row>
    <row r="284" spans="1:10" s="105" customFormat="1" ht="20.100000000000001" customHeight="1" x14ac:dyDescent="0.25">
      <c r="A284" s="123" t="s">
        <v>89</v>
      </c>
      <c r="B284" s="124" t="s">
        <v>60</v>
      </c>
      <c r="C284" s="198"/>
      <c r="D284" s="199"/>
      <c r="E284" s="125"/>
      <c r="F284" s="204"/>
      <c r="G284" s="205"/>
      <c r="H284" s="206"/>
    </row>
    <row r="285" spans="1:10" s="130" customFormat="1" ht="20.100000000000001" customHeight="1" x14ac:dyDescent="0.25">
      <c r="A285" s="1" t="s">
        <v>96</v>
      </c>
      <c r="B285" s="124" t="s">
        <v>62</v>
      </c>
      <c r="C285" s="198"/>
      <c r="D285" s="199"/>
      <c r="E285" s="125"/>
      <c r="F285" s="207"/>
      <c r="G285" s="208"/>
      <c r="H285" s="209"/>
    </row>
    <row r="286" spans="1:10" s="56" customFormat="1" ht="15" customHeight="1" x14ac:dyDescent="0.25">
      <c r="A286" s="20"/>
      <c r="B286" s="131"/>
      <c r="C286" s="131"/>
      <c r="D286" s="21" t="s">
        <v>75</v>
      </c>
      <c r="E286" s="111" t="s">
        <v>76</v>
      </c>
      <c r="F286" s="200" t="s">
        <v>77</v>
      </c>
      <c r="G286" s="200"/>
      <c r="H286" s="200"/>
      <c r="I286" s="74"/>
    </row>
    <row r="287" spans="1:10" s="105" customFormat="1" ht="20.100000000000001" customHeight="1" x14ac:dyDescent="0.25">
      <c r="A287" s="114">
        <v>10</v>
      </c>
      <c r="B287" s="115" t="s">
        <v>92</v>
      </c>
      <c r="C287" s="198"/>
      <c r="D287" s="199"/>
      <c r="E287" s="135">
        <f>SUM(E290:E295)</f>
        <v>0</v>
      </c>
      <c r="F287" s="201"/>
      <c r="G287" s="202"/>
      <c r="H287" s="203"/>
      <c r="I287" s="20"/>
    </row>
    <row r="288" spans="1:10" s="105" customFormat="1" ht="20.100000000000001" customHeight="1" x14ac:dyDescent="0.25">
      <c r="A288" s="114"/>
      <c r="B288" s="115" t="s">
        <v>93</v>
      </c>
      <c r="C288" s="198"/>
      <c r="D288" s="199"/>
      <c r="E288" s="136"/>
      <c r="F288" s="204"/>
      <c r="G288" s="205"/>
      <c r="H288" s="206"/>
      <c r="I288" s="20"/>
    </row>
    <row r="289" spans="1:10" s="105" customFormat="1" ht="20.100000000000001" customHeight="1" x14ac:dyDescent="0.25">
      <c r="A289" s="114"/>
      <c r="B289" s="117" t="s">
        <v>79</v>
      </c>
      <c r="C289" s="198"/>
      <c r="D289" s="199"/>
      <c r="E289" s="137"/>
      <c r="F289" s="204"/>
      <c r="G289" s="205"/>
      <c r="H289" s="206"/>
      <c r="I289" s="20"/>
    </row>
    <row r="290" spans="1:10" s="105" customFormat="1" ht="20.100000000000001" customHeight="1" x14ac:dyDescent="0.25">
      <c r="A290" s="123" t="s">
        <v>82</v>
      </c>
      <c r="B290" s="124" t="s">
        <v>53</v>
      </c>
      <c r="C290" s="198"/>
      <c r="D290" s="199"/>
      <c r="E290" s="125"/>
      <c r="F290" s="204"/>
      <c r="G290" s="205"/>
      <c r="H290" s="206"/>
    </row>
    <row r="291" spans="1:10" s="105" customFormat="1" ht="20.100000000000001" customHeight="1" x14ac:dyDescent="0.25">
      <c r="A291" s="123" t="s">
        <v>83</v>
      </c>
      <c r="B291" s="124" t="s">
        <v>84</v>
      </c>
      <c r="C291" s="178"/>
      <c r="D291" s="179"/>
      <c r="E291" s="125"/>
      <c r="F291" s="204"/>
      <c r="G291" s="205"/>
      <c r="H291" s="206"/>
    </row>
    <row r="292" spans="1:10" s="105" customFormat="1" ht="20.100000000000001" customHeight="1" x14ac:dyDescent="0.25">
      <c r="A292" s="123" t="s">
        <v>85</v>
      </c>
      <c r="B292" s="124" t="s">
        <v>94</v>
      </c>
      <c r="C292" s="198"/>
      <c r="D292" s="199"/>
      <c r="E292" s="125"/>
      <c r="F292" s="204"/>
      <c r="G292" s="205"/>
      <c r="H292" s="206"/>
    </row>
    <row r="293" spans="1:10" s="105" customFormat="1" ht="22.5" customHeight="1" x14ac:dyDescent="0.25">
      <c r="A293" s="123" t="s">
        <v>87</v>
      </c>
      <c r="B293" s="124" t="s">
        <v>95</v>
      </c>
      <c r="C293" s="198"/>
      <c r="D293" s="199"/>
      <c r="E293" s="125"/>
      <c r="F293" s="204"/>
      <c r="G293" s="205"/>
      <c r="H293" s="206"/>
      <c r="I293" s="138"/>
      <c r="J293" s="122"/>
    </row>
    <row r="294" spans="1:10" s="105" customFormat="1" ht="20.100000000000001" customHeight="1" x14ac:dyDescent="0.25">
      <c r="A294" s="123" t="s">
        <v>89</v>
      </c>
      <c r="B294" s="124" t="s">
        <v>60</v>
      </c>
      <c r="C294" s="198"/>
      <c r="D294" s="199"/>
      <c r="E294" s="125"/>
      <c r="F294" s="204"/>
      <c r="G294" s="205"/>
      <c r="H294" s="206"/>
    </row>
    <row r="295" spans="1:10" s="130" customFormat="1" ht="20.100000000000001" customHeight="1" x14ac:dyDescent="0.25">
      <c r="A295" s="1" t="s">
        <v>96</v>
      </c>
      <c r="B295" s="124" t="s">
        <v>62</v>
      </c>
      <c r="C295" s="198"/>
      <c r="D295" s="199"/>
      <c r="E295" s="125"/>
      <c r="F295" s="207"/>
      <c r="G295" s="208"/>
      <c r="H295" s="209"/>
    </row>
    <row r="296" spans="1:10" s="56" customFormat="1" ht="15" customHeight="1" x14ac:dyDescent="0.25">
      <c r="A296" s="20"/>
      <c r="B296" s="131"/>
      <c r="C296" s="131"/>
      <c r="D296" s="21" t="s">
        <v>75</v>
      </c>
      <c r="E296" s="111" t="s">
        <v>76</v>
      </c>
      <c r="F296" s="200" t="s">
        <v>77</v>
      </c>
      <c r="G296" s="200"/>
      <c r="H296" s="200"/>
      <c r="I296" s="74"/>
    </row>
    <row r="297" spans="1:10" s="105" customFormat="1" ht="20.100000000000001" customHeight="1" x14ac:dyDescent="0.25">
      <c r="A297" s="114">
        <v>11</v>
      </c>
      <c r="B297" s="115" t="s">
        <v>92</v>
      </c>
      <c r="C297" s="198"/>
      <c r="D297" s="199"/>
      <c r="E297" s="135">
        <f>SUM(E300:E305)</f>
        <v>0</v>
      </c>
      <c r="F297" s="201"/>
      <c r="G297" s="202"/>
      <c r="H297" s="203"/>
      <c r="I297" s="20"/>
    </row>
    <row r="298" spans="1:10" s="105" customFormat="1" ht="20.100000000000001" customHeight="1" x14ac:dyDescent="0.25">
      <c r="A298" s="114"/>
      <c r="B298" s="115" t="s">
        <v>93</v>
      </c>
      <c r="C298" s="198"/>
      <c r="D298" s="199"/>
      <c r="E298" s="136"/>
      <c r="F298" s="204"/>
      <c r="G298" s="205"/>
      <c r="H298" s="206"/>
      <c r="I298" s="20"/>
    </row>
    <row r="299" spans="1:10" s="105" customFormat="1" ht="20.100000000000001" customHeight="1" x14ac:dyDescent="0.25">
      <c r="A299" s="114"/>
      <c r="B299" s="117" t="s">
        <v>79</v>
      </c>
      <c r="C299" s="198"/>
      <c r="D299" s="199"/>
      <c r="E299" s="137"/>
      <c r="F299" s="204"/>
      <c r="G299" s="205"/>
      <c r="H299" s="206"/>
      <c r="I299" s="20"/>
    </row>
    <row r="300" spans="1:10" s="105" customFormat="1" ht="20.100000000000001" customHeight="1" x14ac:dyDescent="0.25">
      <c r="A300" s="123" t="s">
        <v>82</v>
      </c>
      <c r="B300" s="124" t="s">
        <v>53</v>
      </c>
      <c r="C300" s="198"/>
      <c r="D300" s="199"/>
      <c r="E300" s="125"/>
      <c r="F300" s="204"/>
      <c r="G300" s="205"/>
      <c r="H300" s="206"/>
    </row>
    <row r="301" spans="1:10" s="105" customFormat="1" ht="20.100000000000001" customHeight="1" x14ac:dyDescent="0.25">
      <c r="A301" s="123" t="s">
        <v>83</v>
      </c>
      <c r="B301" s="124" t="s">
        <v>84</v>
      </c>
      <c r="C301" s="178"/>
      <c r="D301" s="179"/>
      <c r="E301" s="125"/>
      <c r="F301" s="204"/>
      <c r="G301" s="205"/>
      <c r="H301" s="206"/>
    </row>
    <row r="302" spans="1:10" s="105" customFormat="1" ht="20.100000000000001" customHeight="1" x14ac:dyDescent="0.25">
      <c r="A302" s="123" t="s">
        <v>85</v>
      </c>
      <c r="B302" s="124" t="s">
        <v>94</v>
      </c>
      <c r="C302" s="198"/>
      <c r="D302" s="199"/>
      <c r="E302" s="125"/>
      <c r="F302" s="204"/>
      <c r="G302" s="205"/>
      <c r="H302" s="206"/>
    </row>
    <row r="303" spans="1:10" s="105" customFormat="1" ht="22.5" customHeight="1" x14ac:dyDescent="0.25">
      <c r="A303" s="123" t="s">
        <v>87</v>
      </c>
      <c r="B303" s="124" t="s">
        <v>95</v>
      </c>
      <c r="C303" s="198"/>
      <c r="D303" s="199"/>
      <c r="E303" s="125"/>
      <c r="F303" s="204"/>
      <c r="G303" s="205"/>
      <c r="H303" s="206"/>
      <c r="I303" s="138"/>
      <c r="J303" s="122"/>
    </row>
    <row r="304" spans="1:10" s="105" customFormat="1" ht="20.100000000000001" customHeight="1" x14ac:dyDescent="0.25">
      <c r="A304" s="123" t="s">
        <v>89</v>
      </c>
      <c r="B304" s="124" t="s">
        <v>60</v>
      </c>
      <c r="C304" s="198"/>
      <c r="D304" s="199"/>
      <c r="E304" s="125"/>
      <c r="F304" s="204"/>
      <c r="G304" s="205"/>
      <c r="H304" s="206"/>
    </row>
    <row r="305" spans="1:10" s="130" customFormat="1" ht="20.100000000000001" customHeight="1" x14ac:dyDescent="0.25">
      <c r="A305" s="1" t="s">
        <v>96</v>
      </c>
      <c r="B305" s="124" t="s">
        <v>62</v>
      </c>
      <c r="C305" s="198"/>
      <c r="D305" s="199"/>
      <c r="E305" s="125"/>
      <c r="F305" s="207"/>
      <c r="G305" s="208"/>
      <c r="H305" s="209"/>
    </row>
    <row r="306" spans="1:10" s="56" customFormat="1" ht="15" customHeight="1" x14ac:dyDescent="0.25">
      <c r="A306" s="20"/>
      <c r="B306" s="131"/>
      <c r="C306" s="131"/>
      <c r="D306" s="21" t="s">
        <v>75</v>
      </c>
      <c r="E306" s="111" t="s">
        <v>76</v>
      </c>
      <c r="F306" s="200" t="s">
        <v>77</v>
      </c>
      <c r="G306" s="200"/>
      <c r="H306" s="200"/>
      <c r="I306" s="74"/>
    </row>
    <row r="307" spans="1:10" s="105" customFormat="1" ht="20.100000000000001" customHeight="1" x14ac:dyDescent="0.25">
      <c r="A307" s="114">
        <v>12</v>
      </c>
      <c r="B307" s="115" t="s">
        <v>92</v>
      </c>
      <c r="C307" s="198"/>
      <c r="D307" s="199"/>
      <c r="E307" s="135">
        <f>SUM(E310:E315)</f>
        <v>0</v>
      </c>
      <c r="F307" s="201"/>
      <c r="G307" s="202"/>
      <c r="H307" s="203"/>
      <c r="I307" s="20"/>
    </row>
    <row r="308" spans="1:10" s="105" customFormat="1" ht="20.100000000000001" customHeight="1" x14ac:dyDescent="0.25">
      <c r="A308" s="114"/>
      <c r="B308" s="115" t="s">
        <v>93</v>
      </c>
      <c r="C308" s="198"/>
      <c r="D308" s="199"/>
      <c r="E308" s="136"/>
      <c r="F308" s="204"/>
      <c r="G308" s="205"/>
      <c r="H308" s="206"/>
      <c r="I308" s="20"/>
    </row>
    <row r="309" spans="1:10" s="105" customFormat="1" ht="20.100000000000001" customHeight="1" x14ac:dyDescent="0.25">
      <c r="A309" s="114"/>
      <c r="B309" s="117" t="s">
        <v>79</v>
      </c>
      <c r="C309" s="198"/>
      <c r="D309" s="199"/>
      <c r="E309" s="137"/>
      <c r="F309" s="204"/>
      <c r="G309" s="205"/>
      <c r="H309" s="206"/>
      <c r="I309" s="20"/>
    </row>
    <row r="310" spans="1:10" s="105" customFormat="1" ht="20.100000000000001" customHeight="1" x14ac:dyDescent="0.25">
      <c r="A310" s="123" t="s">
        <v>82</v>
      </c>
      <c r="B310" s="124" t="s">
        <v>53</v>
      </c>
      <c r="C310" s="198"/>
      <c r="D310" s="199"/>
      <c r="E310" s="125"/>
      <c r="F310" s="204"/>
      <c r="G310" s="205"/>
      <c r="H310" s="206"/>
    </row>
    <row r="311" spans="1:10" s="105" customFormat="1" ht="20.100000000000001" customHeight="1" x14ac:dyDescent="0.25">
      <c r="A311" s="123" t="s">
        <v>83</v>
      </c>
      <c r="B311" s="124" t="s">
        <v>84</v>
      </c>
      <c r="C311" s="178"/>
      <c r="D311" s="179"/>
      <c r="E311" s="125"/>
      <c r="F311" s="204"/>
      <c r="G311" s="205"/>
      <c r="H311" s="206"/>
    </row>
    <row r="312" spans="1:10" s="105" customFormat="1" ht="20.100000000000001" customHeight="1" x14ac:dyDescent="0.25">
      <c r="A312" s="123" t="s">
        <v>85</v>
      </c>
      <c r="B312" s="124" t="s">
        <v>94</v>
      </c>
      <c r="C312" s="198"/>
      <c r="D312" s="199"/>
      <c r="E312" s="125"/>
      <c r="F312" s="204"/>
      <c r="G312" s="205"/>
      <c r="H312" s="206"/>
    </row>
    <row r="313" spans="1:10" s="105" customFormat="1" ht="22.5" customHeight="1" x14ac:dyDescent="0.25">
      <c r="A313" s="123" t="s">
        <v>87</v>
      </c>
      <c r="B313" s="124" t="s">
        <v>95</v>
      </c>
      <c r="C313" s="198"/>
      <c r="D313" s="199"/>
      <c r="E313" s="125"/>
      <c r="F313" s="204"/>
      <c r="G313" s="205"/>
      <c r="H313" s="206"/>
      <c r="I313" s="138"/>
      <c r="J313" s="122"/>
    </row>
    <row r="314" spans="1:10" s="105" customFormat="1" ht="20.100000000000001" customHeight="1" x14ac:dyDescent="0.25">
      <c r="A314" s="123" t="s">
        <v>89</v>
      </c>
      <c r="B314" s="124" t="s">
        <v>60</v>
      </c>
      <c r="C314" s="198"/>
      <c r="D314" s="199"/>
      <c r="E314" s="125"/>
      <c r="F314" s="204"/>
      <c r="G314" s="205"/>
      <c r="H314" s="206"/>
    </row>
    <row r="315" spans="1:10" s="130" customFormat="1" ht="20.100000000000001" customHeight="1" x14ac:dyDescent="0.25">
      <c r="A315" s="1" t="s">
        <v>96</v>
      </c>
      <c r="B315" s="124" t="s">
        <v>62</v>
      </c>
      <c r="C315" s="198"/>
      <c r="D315" s="199"/>
      <c r="E315" s="125"/>
      <c r="F315" s="207"/>
      <c r="G315" s="208"/>
      <c r="H315" s="209"/>
    </row>
    <row r="316" spans="1:10" s="130" customFormat="1" ht="20.100000000000001" customHeight="1" x14ac:dyDescent="0.3">
      <c r="A316" s="20"/>
      <c r="B316" s="101"/>
      <c r="C316" s="101"/>
      <c r="D316" s="128"/>
      <c r="E316" s="120"/>
      <c r="F316" s="139"/>
      <c r="G316" s="139"/>
      <c r="H316" s="109"/>
    </row>
    <row r="317" spans="1:10" s="130" customFormat="1" ht="20.100000000000001" customHeight="1" x14ac:dyDescent="0.25">
      <c r="A317" s="20"/>
      <c r="B317" s="101"/>
      <c r="C317" s="101"/>
      <c r="D317" s="128"/>
      <c r="E317" s="120"/>
      <c r="F317" s="139"/>
      <c r="G317" s="139"/>
    </row>
    <row r="318" spans="1:10" s="56" customFormat="1" ht="15" customHeight="1" x14ac:dyDescent="0.25">
      <c r="A318" s="20"/>
      <c r="B318" s="131"/>
      <c r="C318" s="131"/>
      <c r="D318" s="21" t="s">
        <v>75</v>
      </c>
      <c r="E318" s="111" t="s">
        <v>76</v>
      </c>
      <c r="F318" s="200" t="s">
        <v>77</v>
      </c>
      <c r="G318" s="200"/>
      <c r="H318" s="200"/>
      <c r="I318" s="74"/>
    </row>
    <row r="319" spans="1:10" s="105" customFormat="1" ht="20.100000000000001" customHeight="1" x14ac:dyDescent="0.25">
      <c r="A319" s="114">
        <v>13</v>
      </c>
      <c r="B319" s="115" t="s">
        <v>92</v>
      </c>
      <c r="C319" s="198"/>
      <c r="D319" s="199"/>
      <c r="E319" s="135">
        <f>SUM(E322:E327)</f>
        <v>0</v>
      </c>
      <c r="F319" s="201"/>
      <c r="G319" s="202"/>
      <c r="H319" s="203"/>
      <c r="I319" s="20"/>
    </row>
    <row r="320" spans="1:10" s="105" customFormat="1" ht="20.100000000000001" customHeight="1" x14ac:dyDescent="0.25">
      <c r="A320" s="114"/>
      <c r="B320" s="115" t="s">
        <v>93</v>
      </c>
      <c r="C320" s="198"/>
      <c r="D320" s="199"/>
      <c r="E320" s="136"/>
      <c r="F320" s="204"/>
      <c r="G320" s="205"/>
      <c r="H320" s="206"/>
      <c r="I320" s="20"/>
    </row>
    <row r="321" spans="1:10" s="105" customFormat="1" ht="20.100000000000001" customHeight="1" x14ac:dyDescent="0.25">
      <c r="A321" s="114"/>
      <c r="B321" s="117" t="s">
        <v>79</v>
      </c>
      <c r="C321" s="198"/>
      <c r="D321" s="199"/>
      <c r="E321" s="137"/>
      <c r="F321" s="204"/>
      <c r="G321" s="205"/>
      <c r="H321" s="206"/>
      <c r="I321" s="20"/>
    </row>
    <row r="322" spans="1:10" s="105" customFormat="1" ht="20.100000000000001" customHeight="1" x14ac:dyDescent="0.25">
      <c r="A322" s="123" t="s">
        <v>82</v>
      </c>
      <c r="B322" s="124" t="s">
        <v>53</v>
      </c>
      <c r="C322" s="198"/>
      <c r="D322" s="199"/>
      <c r="E322" s="125"/>
      <c r="F322" s="204"/>
      <c r="G322" s="205"/>
      <c r="H322" s="206"/>
    </row>
    <row r="323" spans="1:10" s="105" customFormat="1" ht="20.100000000000001" customHeight="1" x14ac:dyDescent="0.25">
      <c r="A323" s="123" t="s">
        <v>83</v>
      </c>
      <c r="B323" s="124" t="s">
        <v>84</v>
      </c>
      <c r="C323" s="178"/>
      <c r="D323" s="179"/>
      <c r="E323" s="125"/>
      <c r="F323" s="204"/>
      <c r="G323" s="205"/>
      <c r="H323" s="206"/>
    </row>
    <row r="324" spans="1:10" s="105" customFormat="1" ht="20.100000000000001" customHeight="1" x14ac:dyDescent="0.25">
      <c r="A324" s="123" t="s">
        <v>85</v>
      </c>
      <c r="B324" s="124" t="s">
        <v>94</v>
      </c>
      <c r="C324" s="198"/>
      <c r="D324" s="199"/>
      <c r="E324" s="125"/>
      <c r="F324" s="204"/>
      <c r="G324" s="205"/>
      <c r="H324" s="206"/>
    </row>
    <row r="325" spans="1:10" s="105" customFormat="1" ht="22.5" customHeight="1" x14ac:dyDescent="0.25">
      <c r="A325" s="123" t="s">
        <v>87</v>
      </c>
      <c r="B325" s="124" t="s">
        <v>95</v>
      </c>
      <c r="C325" s="198"/>
      <c r="D325" s="199"/>
      <c r="E325" s="125"/>
      <c r="F325" s="204"/>
      <c r="G325" s="205"/>
      <c r="H325" s="206"/>
      <c r="I325" s="138"/>
      <c r="J325" s="122"/>
    </row>
    <row r="326" spans="1:10" s="105" customFormat="1" ht="20.100000000000001" customHeight="1" x14ac:dyDescent="0.25">
      <c r="A326" s="123" t="s">
        <v>89</v>
      </c>
      <c r="B326" s="124" t="s">
        <v>60</v>
      </c>
      <c r="C326" s="198"/>
      <c r="D326" s="199"/>
      <c r="E326" s="125"/>
      <c r="F326" s="204"/>
      <c r="G326" s="205"/>
      <c r="H326" s="206"/>
    </row>
    <row r="327" spans="1:10" s="130" customFormat="1" ht="20.100000000000001" customHeight="1" x14ac:dyDescent="0.25">
      <c r="A327" s="1" t="s">
        <v>96</v>
      </c>
      <c r="B327" s="124" t="s">
        <v>62</v>
      </c>
      <c r="C327" s="198"/>
      <c r="D327" s="199"/>
      <c r="E327" s="125"/>
      <c r="F327" s="207"/>
      <c r="G327" s="208"/>
      <c r="H327" s="209"/>
    </row>
    <row r="328" spans="1:10" s="56" customFormat="1" ht="15" customHeight="1" x14ac:dyDescent="0.25">
      <c r="A328" s="20"/>
      <c r="B328" s="131"/>
      <c r="C328" s="131"/>
      <c r="D328" s="21" t="s">
        <v>75</v>
      </c>
      <c r="E328" s="111" t="s">
        <v>76</v>
      </c>
      <c r="F328" s="200" t="s">
        <v>77</v>
      </c>
      <c r="G328" s="200"/>
      <c r="H328" s="200"/>
      <c r="I328" s="74"/>
    </row>
    <row r="329" spans="1:10" s="105" customFormat="1" ht="20.100000000000001" customHeight="1" x14ac:dyDescent="0.25">
      <c r="A329" s="114">
        <v>14</v>
      </c>
      <c r="B329" s="115" t="s">
        <v>92</v>
      </c>
      <c r="C329" s="198"/>
      <c r="D329" s="199"/>
      <c r="E329" s="135">
        <f>SUM(E332:E337)</f>
        <v>0</v>
      </c>
      <c r="F329" s="201"/>
      <c r="G329" s="202"/>
      <c r="H329" s="203"/>
      <c r="I329" s="20"/>
    </row>
    <row r="330" spans="1:10" s="105" customFormat="1" ht="20.100000000000001" customHeight="1" x14ac:dyDescent="0.25">
      <c r="A330" s="114"/>
      <c r="B330" s="115" t="s">
        <v>93</v>
      </c>
      <c r="C330" s="198"/>
      <c r="D330" s="199"/>
      <c r="E330" s="136"/>
      <c r="F330" s="204"/>
      <c r="G330" s="205"/>
      <c r="H330" s="206"/>
      <c r="I330" s="20"/>
    </row>
    <row r="331" spans="1:10" s="105" customFormat="1" ht="20.100000000000001" customHeight="1" x14ac:dyDescent="0.25">
      <c r="A331" s="114"/>
      <c r="B331" s="117" t="s">
        <v>79</v>
      </c>
      <c r="C331" s="198"/>
      <c r="D331" s="199"/>
      <c r="E331" s="137"/>
      <c r="F331" s="204"/>
      <c r="G331" s="205"/>
      <c r="H331" s="206"/>
      <c r="I331" s="20"/>
    </row>
    <row r="332" spans="1:10" s="105" customFormat="1" ht="20.100000000000001" customHeight="1" x14ac:dyDescent="0.25">
      <c r="A332" s="123" t="s">
        <v>82</v>
      </c>
      <c r="B332" s="124" t="s">
        <v>53</v>
      </c>
      <c r="C332" s="198"/>
      <c r="D332" s="199"/>
      <c r="E332" s="125"/>
      <c r="F332" s="204"/>
      <c r="G332" s="205"/>
      <c r="H332" s="206"/>
    </row>
    <row r="333" spans="1:10" s="105" customFormat="1" ht="20.100000000000001" customHeight="1" x14ac:dyDescent="0.25">
      <c r="A333" s="123" t="s">
        <v>83</v>
      </c>
      <c r="B333" s="124" t="s">
        <v>84</v>
      </c>
      <c r="C333" s="178"/>
      <c r="D333" s="179"/>
      <c r="E333" s="125"/>
      <c r="F333" s="204"/>
      <c r="G333" s="205"/>
      <c r="H333" s="206"/>
    </row>
    <row r="334" spans="1:10" s="105" customFormat="1" ht="20.100000000000001" customHeight="1" x14ac:dyDescent="0.25">
      <c r="A334" s="123" t="s">
        <v>85</v>
      </c>
      <c r="B334" s="124" t="s">
        <v>94</v>
      </c>
      <c r="C334" s="198"/>
      <c r="D334" s="199"/>
      <c r="E334" s="125"/>
      <c r="F334" s="204"/>
      <c r="G334" s="205"/>
      <c r="H334" s="206"/>
    </row>
    <row r="335" spans="1:10" s="105" customFormat="1" ht="22.5" customHeight="1" x14ac:dyDescent="0.25">
      <c r="A335" s="123" t="s">
        <v>87</v>
      </c>
      <c r="B335" s="124" t="s">
        <v>95</v>
      </c>
      <c r="C335" s="198"/>
      <c r="D335" s="199"/>
      <c r="E335" s="125"/>
      <c r="F335" s="204"/>
      <c r="G335" s="205"/>
      <c r="H335" s="206"/>
      <c r="I335" s="138"/>
      <c r="J335" s="122"/>
    </row>
    <row r="336" spans="1:10" s="105" customFormat="1" ht="20.100000000000001" customHeight="1" x14ac:dyDescent="0.25">
      <c r="A336" s="123" t="s">
        <v>89</v>
      </c>
      <c r="B336" s="124" t="s">
        <v>60</v>
      </c>
      <c r="C336" s="198"/>
      <c r="D336" s="199"/>
      <c r="E336" s="125"/>
      <c r="F336" s="204"/>
      <c r="G336" s="205"/>
      <c r="H336" s="206"/>
    </row>
    <row r="337" spans="1:10" s="130" customFormat="1" ht="20.100000000000001" customHeight="1" x14ac:dyDescent="0.25">
      <c r="A337" s="1" t="s">
        <v>96</v>
      </c>
      <c r="B337" s="124" t="s">
        <v>62</v>
      </c>
      <c r="C337" s="198"/>
      <c r="D337" s="199"/>
      <c r="E337" s="125"/>
      <c r="F337" s="207"/>
      <c r="G337" s="208"/>
      <c r="H337" s="209"/>
    </row>
    <row r="338" spans="1:10" s="56" customFormat="1" ht="15" customHeight="1" x14ac:dyDescent="0.25">
      <c r="A338" s="20"/>
      <c r="B338" s="131"/>
      <c r="C338" s="131"/>
      <c r="D338" s="21" t="s">
        <v>75</v>
      </c>
      <c r="E338" s="111" t="s">
        <v>76</v>
      </c>
      <c r="F338" s="200" t="s">
        <v>77</v>
      </c>
      <c r="G338" s="200"/>
      <c r="H338" s="200"/>
      <c r="I338" s="74"/>
    </row>
    <row r="339" spans="1:10" s="105" customFormat="1" ht="20.100000000000001" customHeight="1" x14ac:dyDescent="0.25">
      <c r="A339" s="114">
        <v>15</v>
      </c>
      <c r="B339" s="115" t="s">
        <v>92</v>
      </c>
      <c r="C339" s="198"/>
      <c r="D339" s="199"/>
      <c r="E339" s="135">
        <f>SUM(E342:E347)</f>
        <v>0</v>
      </c>
      <c r="F339" s="201"/>
      <c r="G339" s="202"/>
      <c r="H339" s="203"/>
      <c r="I339" s="20"/>
    </row>
    <row r="340" spans="1:10" s="105" customFormat="1" ht="20.100000000000001" customHeight="1" x14ac:dyDescent="0.25">
      <c r="A340" s="114"/>
      <c r="B340" s="115" t="s">
        <v>93</v>
      </c>
      <c r="C340" s="198"/>
      <c r="D340" s="199"/>
      <c r="E340" s="136"/>
      <c r="F340" s="204"/>
      <c r="G340" s="205"/>
      <c r="H340" s="206"/>
      <c r="I340" s="20"/>
    </row>
    <row r="341" spans="1:10" s="105" customFormat="1" ht="20.100000000000001" customHeight="1" x14ac:dyDescent="0.25">
      <c r="A341" s="114"/>
      <c r="B341" s="117" t="s">
        <v>79</v>
      </c>
      <c r="C341" s="198"/>
      <c r="D341" s="199"/>
      <c r="E341" s="137"/>
      <c r="F341" s="204"/>
      <c r="G341" s="205"/>
      <c r="H341" s="206"/>
      <c r="I341" s="20"/>
    </row>
    <row r="342" spans="1:10" s="105" customFormat="1" ht="20.100000000000001" customHeight="1" x14ac:dyDescent="0.25">
      <c r="A342" s="123" t="s">
        <v>82</v>
      </c>
      <c r="B342" s="124" t="s">
        <v>53</v>
      </c>
      <c r="C342" s="198"/>
      <c r="D342" s="199"/>
      <c r="E342" s="125"/>
      <c r="F342" s="204"/>
      <c r="G342" s="205"/>
      <c r="H342" s="206"/>
    </row>
    <row r="343" spans="1:10" s="105" customFormat="1" ht="20.100000000000001" customHeight="1" x14ac:dyDescent="0.25">
      <c r="A343" s="123" t="s">
        <v>83</v>
      </c>
      <c r="B343" s="124" t="s">
        <v>84</v>
      </c>
      <c r="C343" s="178"/>
      <c r="D343" s="179"/>
      <c r="E343" s="125"/>
      <c r="F343" s="204"/>
      <c r="G343" s="205"/>
      <c r="H343" s="206"/>
    </row>
    <row r="344" spans="1:10" s="105" customFormat="1" ht="20.100000000000001" customHeight="1" x14ac:dyDescent="0.25">
      <c r="A344" s="123" t="s">
        <v>85</v>
      </c>
      <c r="B344" s="124" t="s">
        <v>94</v>
      </c>
      <c r="C344" s="198"/>
      <c r="D344" s="199"/>
      <c r="E344" s="125"/>
      <c r="F344" s="204"/>
      <c r="G344" s="205"/>
      <c r="H344" s="206"/>
    </row>
    <row r="345" spans="1:10" s="105" customFormat="1" ht="22.5" customHeight="1" x14ac:dyDescent="0.25">
      <c r="A345" s="123" t="s">
        <v>87</v>
      </c>
      <c r="B345" s="124" t="s">
        <v>95</v>
      </c>
      <c r="C345" s="198"/>
      <c r="D345" s="199"/>
      <c r="E345" s="125"/>
      <c r="F345" s="204"/>
      <c r="G345" s="205"/>
      <c r="H345" s="206"/>
      <c r="I345" s="138"/>
      <c r="J345" s="122"/>
    </row>
    <row r="346" spans="1:10" s="105" customFormat="1" ht="20.100000000000001" customHeight="1" x14ac:dyDescent="0.25">
      <c r="A346" s="123" t="s">
        <v>89</v>
      </c>
      <c r="B346" s="124" t="s">
        <v>60</v>
      </c>
      <c r="C346" s="198"/>
      <c r="D346" s="199"/>
      <c r="E346" s="125"/>
      <c r="F346" s="204"/>
      <c r="G346" s="205"/>
      <c r="H346" s="206"/>
    </row>
    <row r="347" spans="1:10" s="130" customFormat="1" ht="20.100000000000001" customHeight="1" x14ac:dyDescent="0.25">
      <c r="A347" s="1" t="s">
        <v>96</v>
      </c>
      <c r="B347" s="124" t="s">
        <v>62</v>
      </c>
      <c r="C347" s="198"/>
      <c r="D347" s="199"/>
      <c r="E347" s="125"/>
      <c r="F347" s="207"/>
      <c r="G347" s="208"/>
      <c r="H347" s="209"/>
    </row>
    <row r="348" spans="1:10" s="56" customFormat="1" ht="15" customHeight="1" x14ac:dyDescent="0.25">
      <c r="A348" s="20"/>
      <c r="B348" s="131"/>
      <c r="C348" s="131"/>
      <c r="D348" s="21" t="s">
        <v>75</v>
      </c>
      <c r="E348" s="111" t="s">
        <v>76</v>
      </c>
      <c r="F348" s="200" t="s">
        <v>77</v>
      </c>
      <c r="G348" s="200"/>
      <c r="H348" s="200"/>
      <c r="I348" s="74"/>
    </row>
    <row r="349" spans="1:10" s="105" customFormat="1" ht="20.100000000000001" customHeight="1" x14ac:dyDescent="0.25">
      <c r="A349" s="114">
        <v>16</v>
      </c>
      <c r="B349" s="115" t="s">
        <v>92</v>
      </c>
      <c r="C349" s="198"/>
      <c r="D349" s="199"/>
      <c r="E349" s="135">
        <f>SUM(E352:E357)</f>
        <v>0</v>
      </c>
      <c r="F349" s="201"/>
      <c r="G349" s="202"/>
      <c r="H349" s="203"/>
      <c r="I349" s="20"/>
    </row>
    <row r="350" spans="1:10" s="105" customFormat="1" ht="20.100000000000001" customHeight="1" x14ac:dyDescent="0.25">
      <c r="A350" s="114"/>
      <c r="B350" s="115" t="s">
        <v>93</v>
      </c>
      <c r="C350" s="198"/>
      <c r="D350" s="199"/>
      <c r="E350" s="136"/>
      <c r="F350" s="204"/>
      <c r="G350" s="205"/>
      <c r="H350" s="206"/>
      <c r="I350" s="20"/>
    </row>
    <row r="351" spans="1:10" s="105" customFormat="1" ht="20.100000000000001" customHeight="1" x14ac:dyDescent="0.25">
      <c r="A351" s="114"/>
      <c r="B351" s="117" t="s">
        <v>79</v>
      </c>
      <c r="C351" s="198"/>
      <c r="D351" s="199"/>
      <c r="E351" s="137"/>
      <c r="F351" s="204"/>
      <c r="G351" s="205"/>
      <c r="H351" s="206"/>
      <c r="I351" s="20"/>
    </row>
    <row r="352" spans="1:10" s="105" customFormat="1" ht="20.100000000000001" customHeight="1" x14ac:dyDescent="0.25">
      <c r="A352" s="123" t="s">
        <v>82</v>
      </c>
      <c r="B352" s="124" t="s">
        <v>53</v>
      </c>
      <c r="C352" s="198"/>
      <c r="D352" s="199"/>
      <c r="E352" s="125"/>
      <c r="F352" s="204"/>
      <c r="G352" s="205"/>
      <c r="H352" s="206"/>
    </row>
    <row r="353" spans="1:10" s="105" customFormat="1" ht="20.100000000000001" customHeight="1" x14ac:dyDescent="0.25">
      <c r="A353" s="123" t="s">
        <v>83</v>
      </c>
      <c r="B353" s="124" t="s">
        <v>84</v>
      </c>
      <c r="C353" s="178"/>
      <c r="D353" s="179"/>
      <c r="E353" s="125"/>
      <c r="F353" s="204"/>
      <c r="G353" s="205"/>
      <c r="H353" s="206"/>
    </row>
    <row r="354" spans="1:10" s="105" customFormat="1" ht="20.100000000000001" customHeight="1" x14ac:dyDescent="0.25">
      <c r="A354" s="123" t="s">
        <v>85</v>
      </c>
      <c r="B354" s="124" t="s">
        <v>94</v>
      </c>
      <c r="C354" s="198"/>
      <c r="D354" s="199"/>
      <c r="E354" s="125"/>
      <c r="F354" s="204"/>
      <c r="G354" s="205"/>
      <c r="H354" s="206"/>
    </row>
    <row r="355" spans="1:10" s="105" customFormat="1" ht="22.5" customHeight="1" x14ac:dyDescent="0.25">
      <c r="A355" s="123" t="s">
        <v>87</v>
      </c>
      <c r="B355" s="124" t="s">
        <v>95</v>
      </c>
      <c r="C355" s="198"/>
      <c r="D355" s="199"/>
      <c r="E355" s="125"/>
      <c r="F355" s="204"/>
      <c r="G355" s="205"/>
      <c r="H355" s="206"/>
      <c r="I355" s="138"/>
      <c r="J355" s="122"/>
    </row>
    <row r="356" spans="1:10" s="105" customFormat="1" ht="20.100000000000001" customHeight="1" x14ac:dyDescent="0.25">
      <c r="A356" s="123" t="s">
        <v>89</v>
      </c>
      <c r="B356" s="124" t="s">
        <v>60</v>
      </c>
      <c r="C356" s="198"/>
      <c r="D356" s="199"/>
      <c r="E356" s="125"/>
      <c r="F356" s="204"/>
      <c r="G356" s="205"/>
      <c r="H356" s="206"/>
    </row>
    <row r="357" spans="1:10" s="130" customFormat="1" ht="20.100000000000001" customHeight="1" x14ac:dyDescent="0.25">
      <c r="A357" s="1" t="s">
        <v>96</v>
      </c>
      <c r="B357" s="124" t="s">
        <v>62</v>
      </c>
      <c r="C357" s="198"/>
      <c r="D357" s="199"/>
      <c r="E357" s="125"/>
      <c r="F357" s="207"/>
      <c r="G357" s="208"/>
      <c r="H357" s="209"/>
    </row>
    <row r="358" spans="1:10" s="56" customFormat="1" ht="15" customHeight="1" x14ac:dyDescent="0.25">
      <c r="A358" s="20"/>
      <c r="B358" s="131"/>
      <c r="C358" s="131"/>
      <c r="D358" s="21" t="s">
        <v>75</v>
      </c>
      <c r="E358" s="111" t="s">
        <v>76</v>
      </c>
      <c r="F358" s="200" t="s">
        <v>77</v>
      </c>
      <c r="G358" s="200"/>
      <c r="H358" s="200"/>
      <c r="I358" s="74"/>
    </row>
    <row r="359" spans="1:10" s="105" customFormat="1" ht="20.100000000000001" customHeight="1" x14ac:dyDescent="0.25">
      <c r="A359" s="114">
        <v>17</v>
      </c>
      <c r="B359" s="115" t="s">
        <v>92</v>
      </c>
      <c r="C359" s="198"/>
      <c r="D359" s="199"/>
      <c r="E359" s="135">
        <f>SUM(E362:E367)</f>
        <v>0</v>
      </c>
      <c r="F359" s="201"/>
      <c r="G359" s="202"/>
      <c r="H359" s="203"/>
      <c r="I359" s="20"/>
    </row>
    <row r="360" spans="1:10" s="105" customFormat="1" ht="20.100000000000001" customHeight="1" x14ac:dyDescent="0.25">
      <c r="A360" s="114"/>
      <c r="B360" s="115" t="s">
        <v>93</v>
      </c>
      <c r="C360" s="198"/>
      <c r="D360" s="199"/>
      <c r="E360" s="136"/>
      <c r="F360" s="204"/>
      <c r="G360" s="205"/>
      <c r="H360" s="206"/>
      <c r="I360" s="20"/>
    </row>
    <row r="361" spans="1:10" s="105" customFormat="1" ht="20.100000000000001" customHeight="1" x14ac:dyDescent="0.25">
      <c r="A361" s="114"/>
      <c r="B361" s="117" t="s">
        <v>79</v>
      </c>
      <c r="C361" s="198"/>
      <c r="D361" s="199"/>
      <c r="E361" s="137"/>
      <c r="F361" s="204"/>
      <c r="G361" s="205"/>
      <c r="H361" s="206"/>
      <c r="I361" s="20"/>
    </row>
    <row r="362" spans="1:10" s="105" customFormat="1" ht="20.100000000000001" customHeight="1" x14ac:dyDescent="0.25">
      <c r="A362" s="123" t="s">
        <v>82</v>
      </c>
      <c r="B362" s="124" t="s">
        <v>53</v>
      </c>
      <c r="C362" s="198"/>
      <c r="D362" s="199"/>
      <c r="E362" s="125"/>
      <c r="F362" s="204"/>
      <c r="G362" s="205"/>
      <c r="H362" s="206"/>
    </row>
    <row r="363" spans="1:10" s="105" customFormat="1" ht="20.100000000000001" customHeight="1" x14ac:dyDescent="0.25">
      <c r="A363" s="123" t="s">
        <v>83</v>
      </c>
      <c r="B363" s="124" t="s">
        <v>84</v>
      </c>
      <c r="C363" s="178"/>
      <c r="D363" s="179"/>
      <c r="E363" s="125"/>
      <c r="F363" s="204"/>
      <c r="G363" s="205"/>
      <c r="H363" s="206"/>
    </row>
    <row r="364" spans="1:10" s="105" customFormat="1" ht="20.100000000000001" customHeight="1" x14ac:dyDescent="0.25">
      <c r="A364" s="123" t="s">
        <v>85</v>
      </c>
      <c r="B364" s="124" t="s">
        <v>94</v>
      </c>
      <c r="C364" s="198"/>
      <c r="D364" s="199"/>
      <c r="E364" s="125"/>
      <c r="F364" s="204"/>
      <c r="G364" s="205"/>
      <c r="H364" s="206"/>
    </row>
    <row r="365" spans="1:10" s="105" customFormat="1" ht="22.5" customHeight="1" x14ac:dyDescent="0.25">
      <c r="A365" s="123" t="s">
        <v>87</v>
      </c>
      <c r="B365" s="124" t="s">
        <v>95</v>
      </c>
      <c r="C365" s="198"/>
      <c r="D365" s="199"/>
      <c r="E365" s="125"/>
      <c r="F365" s="204"/>
      <c r="G365" s="205"/>
      <c r="H365" s="206"/>
      <c r="I365" s="138"/>
      <c r="J365" s="122"/>
    </row>
    <row r="366" spans="1:10" s="105" customFormat="1" ht="20.100000000000001" customHeight="1" x14ac:dyDescent="0.25">
      <c r="A366" s="123" t="s">
        <v>89</v>
      </c>
      <c r="B366" s="124" t="s">
        <v>60</v>
      </c>
      <c r="C366" s="198"/>
      <c r="D366" s="199"/>
      <c r="E366" s="125"/>
      <c r="F366" s="204"/>
      <c r="G366" s="205"/>
      <c r="H366" s="206"/>
    </row>
    <row r="367" spans="1:10" s="130" customFormat="1" ht="20.100000000000001" customHeight="1" x14ac:dyDescent="0.25">
      <c r="A367" s="1" t="s">
        <v>96</v>
      </c>
      <c r="B367" s="124" t="s">
        <v>62</v>
      </c>
      <c r="C367" s="198"/>
      <c r="D367" s="199"/>
      <c r="E367" s="125"/>
      <c r="F367" s="207"/>
      <c r="G367" s="208"/>
      <c r="H367" s="209"/>
    </row>
    <row r="368" spans="1:10" s="56" customFormat="1" ht="15" customHeight="1" x14ac:dyDescent="0.25">
      <c r="A368" s="20"/>
      <c r="B368" s="131"/>
      <c r="C368" s="131"/>
      <c r="D368" s="21" t="s">
        <v>75</v>
      </c>
      <c r="E368" s="111" t="s">
        <v>76</v>
      </c>
      <c r="F368" s="200" t="s">
        <v>77</v>
      </c>
      <c r="G368" s="200"/>
      <c r="H368" s="200"/>
      <c r="I368" s="74"/>
    </row>
    <row r="369" spans="1:10" s="105" customFormat="1" ht="20.100000000000001" customHeight="1" x14ac:dyDescent="0.25">
      <c r="A369" s="114">
        <v>18</v>
      </c>
      <c r="B369" s="115" t="s">
        <v>92</v>
      </c>
      <c r="C369" s="198"/>
      <c r="D369" s="199"/>
      <c r="E369" s="135">
        <f>SUM(E372:E377)</f>
        <v>0</v>
      </c>
      <c r="F369" s="201"/>
      <c r="G369" s="202"/>
      <c r="H369" s="203"/>
      <c r="I369" s="20"/>
    </row>
    <row r="370" spans="1:10" s="105" customFormat="1" ht="20.100000000000001" customHeight="1" x14ac:dyDescent="0.25">
      <c r="A370" s="114"/>
      <c r="B370" s="115" t="s">
        <v>93</v>
      </c>
      <c r="C370" s="198"/>
      <c r="D370" s="199"/>
      <c r="E370" s="136"/>
      <c r="F370" s="204"/>
      <c r="G370" s="205"/>
      <c r="H370" s="206"/>
      <c r="I370" s="20"/>
    </row>
    <row r="371" spans="1:10" s="105" customFormat="1" ht="20.100000000000001" customHeight="1" x14ac:dyDescent="0.25">
      <c r="A371" s="114"/>
      <c r="B371" s="117" t="s">
        <v>79</v>
      </c>
      <c r="C371" s="198"/>
      <c r="D371" s="199"/>
      <c r="E371" s="137"/>
      <c r="F371" s="204"/>
      <c r="G371" s="205"/>
      <c r="H371" s="206"/>
      <c r="I371" s="20"/>
    </row>
    <row r="372" spans="1:10" s="105" customFormat="1" ht="20.100000000000001" customHeight="1" x14ac:dyDescent="0.25">
      <c r="A372" s="123" t="s">
        <v>82</v>
      </c>
      <c r="B372" s="124" t="s">
        <v>53</v>
      </c>
      <c r="C372" s="198"/>
      <c r="D372" s="199"/>
      <c r="E372" s="125"/>
      <c r="F372" s="204"/>
      <c r="G372" s="205"/>
      <c r="H372" s="206"/>
    </row>
    <row r="373" spans="1:10" s="105" customFormat="1" ht="20.100000000000001" customHeight="1" x14ac:dyDescent="0.25">
      <c r="A373" s="123" t="s">
        <v>83</v>
      </c>
      <c r="B373" s="124" t="s">
        <v>84</v>
      </c>
      <c r="C373" s="178"/>
      <c r="D373" s="179"/>
      <c r="E373" s="125"/>
      <c r="F373" s="204"/>
      <c r="G373" s="205"/>
      <c r="H373" s="206"/>
    </row>
    <row r="374" spans="1:10" s="105" customFormat="1" ht="20.100000000000001" customHeight="1" x14ac:dyDescent="0.25">
      <c r="A374" s="123" t="s">
        <v>85</v>
      </c>
      <c r="B374" s="124" t="s">
        <v>94</v>
      </c>
      <c r="C374" s="198"/>
      <c r="D374" s="199"/>
      <c r="E374" s="125"/>
      <c r="F374" s="204"/>
      <c r="G374" s="205"/>
      <c r="H374" s="206"/>
    </row>
    <row r="375" spans="1:10" s="105" customFormat="1" ht="22.5" customHeight="1" x14ac:dyDescent="0.25">
      <c r="A375" s="123" t="s">
        <v>87</v>
      </c>
      <c r="B375" s="124" t="s">
        <v>95</v>
      </c>
      <c r="C375" s="198"/>
      <c r="D375" s="199"/>
      <c r="E375" s="125"/>
      <c r="F375" s="204"/>
      <c r="G375" s="205"/>
      <c r="H375" s="206"/>
      <c r="I375" s="138"/>
      <c r="J375" s="122"/>
    </row>
    <row r="376" spans="1:10" s="105" customFormat="1" ht="20.100000000000001" customHeight="1" x14ac:dyDescent="0.25">
      <c r="A376" s="123" t="s">
        <v>89</v>
      </c>
      <c r="B376" s="124" t="s">
        <v>60</v>
      </c>
      <c r="C376" s="198"/>
      <c r="D376" s="199"/>
      <c r="E376" s="125"/>
      <c r="F376" s="204"/>
      <c r="G376" s="205"/>
      <c r="H376" s="206"/>
    </row>
    <row r="377" spans="1:10" s="101" customFormat="1" ht="20.100000000000001" customHeight="1" x14ac:dyDescent="0.25">
      <c r="A377" s="1" t="s">
        <v>96</v>
      </c>
      <c r="B377" s="124" t="s">
        <v>62</v>
      </c>
      <c r="C377" s="198"/>
      <c r="D377" s="199"/>
      <c r="E377" s="125"/>
      <c r="F377" s="207"/>
      <c r="G377" s="208"/>
      <c r="H377" s="209"/>
    </row>
    <row r="378" spans="1:10" s="130" customFormat="1" ht="20.100000000000001" customHeight="1" x14ac:dyDescent="0.25">
      <c r="A378" s="20"/>
      <c r="B378" s="101"/>
      <c r="C378" s="101"/>
      <c r="D378" s="128"/>
      <c r="E378" s="120"/>
      <c r="F378" s="139"/>
      <c r="G378" s="139"/>
    </row>
    <row r="379" spans="1:10" s="56" customFormat="1" ht="15" customHeight="1" x14ac:dyDescent="0.25">
      <c r="A379" s="20"/>
      <c r="B379" s="131"/>
      <c r="C379" s="131"/>
      <c r="D379" s="21" t="s">
        <v>75</v>
      </c>
      <c r="E379" s="111" t="s">
        <v>76</v>
      </c>
      <c r="F379" s="200" t="s">
        <v>77</v>
      </c>
      <c r="G379" s="200"/>
      <c r="H379" s="200"/>
      <c r="I379" s="74"/>
    </row>
    <row r="380" spans="1:10" s="105" customFormat="1" ht="20.100000000000001" customHeight="1" x14ac:dyDescent="0.25">
      <c r="A380" s="114">
        <v>19</v>
      </c>
      <c r="B380" s="115" t="s">
        <v>92</v>
      </c>
      <c r="C380" s="198"/>
      <c r="D380" s="199"/>
      <c r="E380" s="135">
        <f>SUM(E383:E388)</f>
        <v>0</v>
      </c>
      <c r="F380" s="201"/>
      <c r="G380" s="202"/>
      <c r="H380" s="203"/>
      <c r="I380" s="20"/>
    </row>
    <row r="381" spans="1:10" s="105" customFormat="1" ht="20.100000000000001" customHeight="1" x14ac:dyDescent="0.25">
      <c r="A381" s="114"/>
      <c r="B381" s="115" t="s">
        <v>93</v>
      </c>
      <c r="C381" s="198"/>
      <c r="D381" s="199"/>
      <c r="E381" s="136"/>
      <c r="F381" s="204"/>
      <c r="G381" s="205"/>
      <c r="H381" s="206"/>
      <c r="I381" s="20"/>
    </row>
    <row r="382" spans="1:10" s="105" customFormat="1" ht="20.100000000000001" customHeight="1" x14ac:dyDescent="0.25">
      <c r="A382" s="114"/>
      <c r="B382" s="117" t="s">
        <v>79</v>
      </c>
      <c r="C382" s="198"/>
      <c r="D382" s="199"/>
      <c r="E382" s="137"/>
      <c r="F382" s="204"/>
      <c r="G382" s="205"/>
      <c r="H382" s="206"/>
      <c r="I382" s="20"/>
    </row>
    <row r="383" spans="1:10" s="105" customFormat="1" ht="20.100000000000001" customHeight="1" x14ac:dyDescent="0.25">
      <c r="A383" s="123" t="s">
        <v>82</v>
      </c>
      <c r="B383" s="124" t="s">
        <v>53</v>
      </c>
      <c r="C383" s="198"/>
      <c r="D383" s="199"/>
      <c r="E383" s="125"/>
      <c r="F383" s="204"/>
      <c r="G383" s="205"/>
      <c r="H383" s="206"/>
    </row>
    <row r="384" spans="1:10" s="105" customFormat="1" ht="20.100000000000001" customHeight="1" x14ac:dyDescent="0.25">
      <c r="A384" s="123" t="s">
        <v>83</v>
      </c>
      <c r="B384" s="124" t="s">
        <v>84</v>
      </c>
      <c r="C384" s="178"/>
      <c r="D384" s="179"/>
      <c r="E384" s="125"/>
      <c r="F384" s="204"/>
      <c r="G384" s="205"/>
      <c r="H384" s="206"/>
    </row>
    <row r="385" spans="1:10" s="105" customFormat="1" ht="20.100000000000001" customHeight="1" x14ac:dyDescent="0.25">
      <c r="A385" s="123" t="s">
        <v>85</v>
      </c>
      <c r="B385" s="124" t="s">
        <v>94</v>
      </c>
      <c r="C385" s="198"/>
      <c r="D385" s="199"/>
      <c r="E385" s="125"/>
      <c r="F385" s="204"/>
      <c r="G385" s="205"/>
      <c r="H385" s="206"/>
    </row>
    <row r="386" spans="1:10" s="105" customFormat="1" ht="22.5" customHeight="1" x14ac:dyDescent="0.25">
      <c r="A386" s="123" t="s">
        <v>87</v>
      </c>
      <c r="B386" s="124" t="s">
        <v>95</v>
      </c>
      <c r="C386" s="198"/>
      <c r="D386" s="199"/>
      <c r="E386" s="125"/>
      <c r="F386" s="204"/>
      <c r="G386" s="205"/>
      <c r="H386" s="206"/>
      <c r="I386" s="138"/>
      <c r="J386" s="122"/>
    </row>
    <row r="387" spans="1:10" s="105" customFormat="1" ht="20.100000000000001" customHeight="1" x14ac:dyDescent="0.25">
      <c r="A387" s="123" t="s">
        <v>89</v>
      </c>
      <c r="B387" s="124" t="s">
        <v>60</v>
      </c>
      <c r="C387" s="198"/>
      <c r="D387" s="199"/>
      <c r="E387" s="125"/>
      <c r="F387" s="204"/>
      <c r="G387" s="205"/>
      <c r="H387" s="206"/>
    </row>
    <row r="388" spans="1:10" s="130" customFormat="1" ht="20.100000000000001" customHeight="1" x14ac:dyDescent="0.25">
      <c r="A388" s="1" t="s">
        <v>96</v>
      </c>
      <c r="B388" s="124" t="s">
        <v>62</v>
      </c>
      <c r="C388" s="198"/>
      <c r="D388" s="199"/>
      <c r="E388" s="125"/>
      <c r="F388" s="207"/>
      <c r="G388" s="208"/>
      <c r="H388" s="209"/>
    </row>
    <row r="389" spans="1:10" s="56" customFormat="1" ht="15" customHeight="1" x14ac:dyDescent="0.25">
      <c r="A389" s="20"/>
      <c r="B389" s="131"/>
      <c r="C389" s="131"/>
      <c r="D389" s="21" t="s">
        <v>75</v>
      </c>
      <c r="E389" s="111" t="s">
        <v>76</v>
      </c>
      <c r="F389" s="200" t="s">
        <v>77</v>
      </c>
      <c r="G389" s="200"/>
      <c r="H389" s="200"/>
      <c r="I389" s="74"/>
    </row>
    <row r="390" spans="1:10" s="105" customFormat="1" ht="20.100000000000001" customHeight="1" x14ac:dyDescent="0.25">
      <c r="A390" s="114">
        <v>20</v>
      </c>
      <c r="B390" s="115" t="s">
        <v>92</v>
      </c>
      <c r="C390" s="198"/>
      <c r="D390" s="199"/>
      <c r="E390" s="135">
        <f>SUM(E393:E398)</f>
        <v>0</v>
      </c>
      <c r="F390" s="201"/>
      <c r="G390" s="202"/>
      <c r="H390" s="203"/>
      <c r="I390" s="20"/>
    </row>
    <row r="391" spans="1:10" s="105" customFormat="1" ht="20.100000000000001" customHeight="1" x14ac:dyDescent="0.25">
      <c r="A391" s="114"/>
      <c r="B391" s="115" t="s">
        <v>93</v>
      </c>
      <c r="C391" s="198"/>
      <c r="D391" s="199"/>
      <c r="E391" s="136"/>
      <c r="F391" s="204"/>
      <c r="G391" s="205"/>
      <c r="H391" s="206"/>
      <c r="I391" s="20"/>
    </row>
    <row r="392" spans="1:10" s="105" customFormat="1" ht="20.100000000000001" customHeight="1" x14ac:dyDescent="0.25">
      <c r="A392" s="114"/>
      <c r="B392" s="117" t="s">
        <v>79</v>
      </c>
      <c r="C392" s="198"/>
      <c r="D392" s="199"/>
      <c r="E392" s="137"/>
      <c r="F392" s="204"/>
      <c r="G392" s="205"/>
      <c r="H392" s="206"/>
      <c r="I392" s="20"/>
    </row>
    <row r="393" spans="1:10" s="105" customFormat="1" ht="20.100000000000001" customHeight="1" x14ac:dyDescent="0.25">
      <c r="A393" s="123" t="s">
        <v>82</v>
      </c>
      <c r="B393" s="124" t="s">
        <v>53</v>
      </c>
      <c r="C393" s="198"/>
      <c r="D393" s="199"/>
      <c r="E393" s="125"/>
      <c r="F393" s="204"/>
      <c r="G393" s="205"/>
      <c r="H393" s="206"/>
    </row>
    <row r="394" spans="1:10" s="105" customFormat="1" ht="20.100000000000001" customHeight="1" x14ac:dyDescent="0.25">
      <c r="A394" s="123" t="s">
        <v>83</v>
      </c>
      <c r="B394" s="124" t="s">
        <v>84</v>
      </c>
      <c r="C394" s="178"/>
      <c r="D394" s="179"/>
      <c r="E394" s="125"/>
      <c r="F394" s="204"/>
      <c r="G394" s="205"/>
      <c r="H394" s="206"/>
    </row>
    <row r="395" spans="1:10" s="105" customFormat="1" ht="20.100000000000001" customHeight="1" x14ac:dyDescent="0.25">
      <c r="A395" s="123" t="s">
        <v>85</v>
      </c>
      <c r="B395" s="124" t="s">
        <v>94</v>
      </c>
      <c r="C395" s="198"/>
      <c r="D395" s="199"/>
      <c r="E395" s="125"/>
      <c r="F395" s="204"/>
      <c r="G395" s="205"/>
      <c r="H395" s="206"/>
    </row>
    <row r="396" spans="1:10" s="105" customFormat="1" ht="22.5" customHeight="1" x14ac:dyDescent="0.25">
      <c r="A396" s="123" t="s">
        <v>87</v>
      </c>
      <c r="B396" s="124" t="s">
        <v>95</v>
      </c>
      <c r="C396" s="198"/>
      <c r="D396" s="199"/>
      <c r="E396" s="125"/>
      <c r="F396" s="204"/>
      <c r="G396" s="205"/>
      <c r="H396" s="206"/>
      <c r="I396" s="138"/>
      <c r="J396" s="122"/>
    </row>
    <row r="397" spans="1:10" s="105" customFormat="1" ht="20.100000000000001" customHeight="1" x14ac:dyDescent="0.25">
      <c r="A397" s="123" t="s">
        <v>89</v>
      </c>
      <c r="B397" s="124" t="s">
        <v>60</v>
      </c>
      <c r="C397" s="198"/>
      <c r="D397" s="199"/>
      <c r="E397" s="125"/>
      <c r="F397" s="204"/>
      <c r="G397" s="205"/>
      <c r="H397" s="206"/>
    </row>
    <row r="398" spans="1:10" s="130" customFormat="1" ht="20.100000000000001" customHeight="1" x14ac:dyDescent="0.25">
      <c r="A398" s="1" t="s">
        <v>96</v>
      </c>
      <c r="B398" s="124" t="s">
        <v>62</v>
      </c>
      <c r="C398" s="198"/>
      <c r="D398" s="199"/>
      <c r="E398" s="125"/>
      <c r="F398" s="207"/>
      <c r="G398" s="208"/>
      <c r="H398" s="209"/>
    </row>
    <row r="399" spans="1:10" s="56" customFormat="1" ht="15" customHeight="1" x14ac:dyDescent="0.25">
      <c r="A399" s="20"/>
      <c r="B399" s="131"/>
      <c r="C399" s="131"/>
      <c r="D399" s="21" t="s">
        <v>75</v>
      </c>
      <c r="E399" s="111" t="s">
        <v>76</v>
      </c>
      <c r="F399" s="200" t="s">
        <v>77</v>
      </c>
      <c r="G399" s="200"/>
      <c r="H399" s="200"/>
      <c r="I399" s="74"/>
    </row>
    <row r="400" spans="1:10" s="105" customFormat="1" ht="20.100000000000001" customHeight="1" x14ac:dyDescent="0.25">
      <c r="A400" s="114">
        <v>21</v>
      </c>
      <c r="B400" s="115" t="s">
        <v>92</v>
      </c>
      <c r="C400" s="198"/>
      <c r="D400" s="199"/>
      <c r="E400" s="135">
        <f>SUM(E403:E408)</f>
        <v>0</v>
      </c>
      <c r="F400" s="201"/>
      <c r="G400" s="202"/>
      <c r="H400" s="203"/>
      <c r="I400" s="20"/>
    </row>
    <row r="401" spans="1:10" s="105" customFormat="1" ht="20.100000000000001" customHeight="1" x14ac:dyDescent="0.25">
      <c r="A401" s="114"/>
      <c r="B401" s="115" t="s">
        <v>93</v>
      </c>
      <c r="C401" s="198"/>
      <c r="D401" s="199"/>
      <c r="E401" s="136"/>
      <c r="F401" s="204"/>
      <c r="G401" s="205"/>
      <c r="H401" s="206"/>
      <c r="I401" s="20"/>
    </row>
    <row r="402" spans="1:10" s="105" customFormat="1" ht="20.100000000000001" customHeight="1" x14ac:dyDescent="0.25">
      <c r="A402" s="114"/>
      <c r="B402" s="117" t="s">
        <v>79</v>
      </c>
      <c r="C402" s="198"/>
      <c r="D402" s="199"/>
      <c r="E402" s="137"/>
      <c r="F402" s="204"/>
      <c r="G402" s="205"/>
      <c r="H402" s="206"/>
      <c r="I402" s="20"/>
    </row>
    <row r="403" spans="1:10" s="105" customFormat="1" ht="20.100000000000001" customHeight="1" x14ac:dyDescent="0.25">
      <c r="A403" s="123" t="s">
        <v>82</v>
      </c>
      <c r="B403" s="124" t="s">
        <v>53</v>
      </c>
      <c r="C403" s="198"/>
      <c r="D403" s="199"/>
      <c r="E403" s="125"/>
      <c r="F403" s="204"/>
      <c r="G403" s="205"/>
      <c r="H403" s="206"/>
    </row>
    <row r="404" spans="1:10" s="105" customFormat="1" ht="20.100000000000001" customHeight="1" x14ac:dyDescent="0.25">
      <c r="A404" s="123" t="s">
        <v>83</v>
      </c>
      <c r="B404" s="124" t="s">
        <v>84</v>
      </c>
      <c r="C404" s="178"/>
      <c r="D404" s="179"/>
      <c r="E404" s="125"/>
      <c r="F404" s="204"/>
      <c r="G404" s="205"/>
      <c r="H404" s="206"/>
    </row>
    <row r="405" spans="1:10" s="105" customFormat="1" ht="20.100000000000001" customHeight="1" x14ac:dyDescent="0.25">
      <c r="A405" s="123" t="s">
        <v>85</v>
      </c>
      <c r="B405" s="124" t="s">
        <v>94</v>
      </c>
      <c r="C405" s="198"/>
      <c r="D405" s="199"/>
      <c r="E405" s="125"/>
      <c r="F405" s="204"/>
      <c r="G405" s="205"/>
      <c r="H405" s="206"/>
    </row>
    <row r="406" spans="1:10" s="105" customFormat="1" ht="22.5" customHeight="1" x14ac:dyDescent="0.25">
      <c r="A406" s="123" t="s">
        <v>87</v>
      </c>
      <c r="B406" s="124" t="s">
        <v>95</v>
      </c>
      <c r="C406" s="198"/>
      <c r="D406" s="199"/>
      <c r="E406" s="125"/>
      <c r="F406" s="204"/>
      <c r="G406" s="205"/>
      <c r="H406" s="206"/>
      <c r="I406" s="138"/>
      <c r="J406" s="122"/>
    </row>
    <row r="407" spans="1:10" s="105" customFormat="1" ht="20.100000000000001" customHeight="1" x14ac:dyDescent="0.25">
      <c r="A407" s="123" t="s">
        <v>89</v>
      </c>
      <c r="B407" s="124" t="s">
        <v>60</v>
      </c>
      <c r="C407" s="198"/>
      <c r="D407" s="199"/>
      <c r="E407" s="125"/>
      <c r="F407" s="204"/>
      <c r="G407" s="205"/>
      <c r="H407" s="206"/>
    </row>
    <row r="408" spans="1:10" s="130" customFormat="1" ht="20.100000000000001" customHeight="1" x14ac:dyDescent="0.25">
      <c r="A408" s="1" t="s">
        <v>96</v>
      </c>
      <c r="B408" s="124" t="s">
        <v>62</v>
      </c>
      <c r="C408" s="198"/>
      <c r="D408" s="199"/>
      <c r="E408" s="125"/>
      <c r="F408" s="207"/>
      <c r="G408" s="208"/>
      <c r="H408" s="209"/>
    </row>
    <row r="409" spans="1:10" s="56" customFormat="1" ht="15" customHeight="1" x14ac:dyDescent="0.25">
      <c r="A409" s="20"/>
      <c r="B409" s="131"/>
      <c r="C409" s="131"/>
      <c r="D409" s="21" t="s">
        <v>75</v>
      </c>
      <c r="E409" s="111" t="s">
        <v>76</v>
      </c>
      <c r="F409" s="200" t="s">
        <v>77</v>
      </c>
      <c r="G409" s="200"/>
      <c r="H409" s="200"/>
      <c r="I409" s="74"/>
    </row>
    <row r="410" spans="1:10" s="105" customFormat="1" ht="20.100000000000001" customHeight="1" x14ac:dyDescent="0.25">
      <c r="A410" s="114">
        <v>22</v>
      </c>
      <c r="B410" s="115" t="s">
        <v>92</v>
      </c>
      <c r="C410" s="198"/>
      <c r="D410" s="199"/>
      <c r="E410" s="135">
        <f>SUM(E413:E418)</f>
        <v>0</v>
      </c>
      <c r="F410" s="201"/>
      <c r="G410" s="202"/>
      <c r="H410" s="203"/>
      <c r="I410" s="20"/>
    </row>
    <row r="411" spans="1:10" s="105" customFormat="1" ht="20.100000000000001" customHeight="1" x14ac:dyDescent="0.25">
      <c r="A411" s="114"/>
      <c r="B411" s="115" t="s">
        <v>93</v>
      </c>
      <c r="C411" s="198"/>
      <c r="D411" s="199"/>
      <c r="E411" s="136"/>
      <c r="F411" s="204"/>
      <c r="G411" s="205"/>
      <c r="H411" s="206"/>
      <c r="I411" s="20"/>
    </row>
    <row r="412" spans="1:10" s="105" customFormat="1" ht="20.100000000000001" customHeight="1" x14ac:dyDescent="0.25">
      <c r="A412" s="114"/>
      <c r="B412" s="117" t="s">
        <v>79</v>
      </c>
      <c r="C412" s="198"/>
      <c r="D412" s="199"/>
      <c r="E412" s="137"/>
      <c r="F412" s="204"/>
      <c r="G412" s="205"/>
      <c r="H412" s="206"/>
      <c r="I412" s="20"/>
    </row>
    <row r="413" spans="1:10" s="105" customFormat="1" ht="20.100000000000001" customHeight="1" x14ac:dyDescent="0.25">
      <c r="A413" s="123" t="s">
        <v>82</v>
      </c>
      <c r="B413" s="124" t="s">
        <v>53</v>
      </c>
      <c r="C413" s="198"/>
      <c r="D413" s="199"/>
      <c r="E413" s="125"/>
      <c r="F413" s="204"/>
      <c r="G413" s="205"/>
      <c r="H413" s="206"/>
    </row>
    <row r="414" spans="1:10" s="105" customFormat="1" ht="20.100000000000001" customHeight="1" x14ac:dyDescent="0.25">
      <c r="A414" s="123" t="s">
        <v>83</v>
      </c>
      <c r="B414" s="124" t="s">
        <v>84</v>
      </c>
      <c r="C414" s="178"/>
      <c r="D414" s="179"/>
      <c r="E414" s="125"/>
      <c r="F414" s="204"/>
      <c r="G414" s="205"/>
      <c r="H414" s="206"/>
    </row>
    <row r="415" spans="1:10" s="105" customFormat="1" ht="20.100000000000001" customHeight="1" x14ac:dyDescent="0.25">
      <c r="A415" s="123" t="s">
        <v>85</v>
      </c>
      <c r="B415" s="124" t="s">
        <v>94</v>
      </c>
      <c r="C415" s="198"/>
      <c r="D415" s="199"/>
      <c r="E415" s="125"/>
      <c r="F415" s="204"/>
      <c r="G415" s="205"/>
      <c r="H415" s="206"/>
    </row>
    <row r="416" spans="1:10" s="105" customFormat="1" ht="22.5" customHeight="1" x14ac:dyDescent="0.25">
      <c r="A416" s="123" t="s">
        <v>87</v>
      </c>
      <c r="B416" s="124" t="s">
        <v>95</v>
      </c>
      <c r="C416" s="198"/>
      <c r="D416" s="199"/>
      <c r="E416" s="125"/>
      <c r="F416" s="204"/>
      <c r="G416" s="205"/>
      <c r="H416" s="206"/>
      <c r="I416" s="138"/>
      <c r="J416" s="122"/>
    </row>
    <row r="417" spans="1:10" s="105" customFormat="1" ht="20.100000000000001" customHeight="1" x14ac:dyDescent="0.25">
      <c r="A417" s="123" t="s">
        <v>89</v>
      </c>
      <c r="B417" s="124" t="s">
        <v>60</v>
      </c>
      <c r="C417" s="198"/>
      <c r="D417" s="199"/>
      <c r="E417" s="125"/>
      <c r="F417" s="204"/>
      <c r="G417" s="205"/>
      <c r="H417" s="206"/>
    </row>
    <row r="418" spans="1:10" s="130" customFormat="1" ht="20.100000000000001" customHeight="1" x14ac:dyDescent="0.25">
      <c r="A418" s="1" t="s">
        <v>96</v>
      </c>
      <c r="B418" s="124" t="s">
        <v>62</v>
      </c>
      <c r="C418" s="198"/>
      <c r="D418" s="199"/>
      <c r="E418" s="125"/>
      <c r="F418" s="207"/>
      <c r="G418" s="208"/>
      <c r="H418" s="209"/>
    </row>
    <row r="419" spans="1:10" s="56" customFormat="1" ht="15" customHeight="1" x14ac:dyDescent="0.25">
      <c r="A419" s="20"/>
      <c r="B419" s="131"/>
      <c r="C419" s="131"/>
      <c r="D419" s="21" t="s">
        <v>75</v>
      </c>
      <c r="E419" s="111" t="s">
        <v>76</v>
      </c>
      <c r="F419" s="200" t="s">
        <v>77</v>
      </c>
      <c r="G419" s="200"/>
      <c r="H419" s="200"/>
      <c r="I419" s="74"/>
    </row>
    <row r="420" spans="1:10" s="105" customFormat="1" ht="20.100000000000001" customHeight="1" x14ac:dyDescent="0.25">
      <c r="A420" s="114">
        <v>23</v>
      </c>
      <c r="B420" s="115" t="s">
        <v>92</v>
      </c>
      <c r="C420" s="198"/>
      <c r="D420" s="199"/>
      <c r="E420" s="135">
        <f>SUM(E423:E428)</f>
        <v>0</v>
      </c>
      <c r="F420" s="201"/>
      <c r="G420" s="202"/>
      <c r="H420" s="203"/>
      <c r="I420" s="20"/>
    </row>
    <row r="421" spans="1:10" s="105" customFormat="1" ht="20.100000000000001" customHeight="1" x14ac:dyDescent="0.25">
      <c r="A421" s="114"/>
      <c r="B421" s="115" t="s">
        <v>93</v>
      </c>
      <c r="C421" s="198"/>
      <c r="D421" s="199"/>
      <c r="E421" s="136"/>
      <c r="F421" s="204"/>
      <c r="G421" s="205"/>
      <c r="H421" s="206"/>
      <c r="I421" s="20"/>
    </row>
    <row r="422" spans="1:10" s="105" customFormat="1" ht="20.100000000000001" customHeight="1" x14ac:dyDescent="0.25">
      <c r="A422" s="114"/>
      <c r="B422" s="117" t="s">
        <v>79</v>
      </c>
      <c r="C422" s="198"/>
      <c r="D422" s="199"/>
      <c r="E422" s="137"/>
      <c r="F422" s="204"/>
      <c r="G422" s="205"/>
      <c r="H422" s="206"/>
      <c r="I422" s="20"/>
    </row>
    <row r="423" spans="1:10" s="105" customFormat="1" ht="20.100000000000001" customHeight="1" x14ac:dyDescent="0.25">
      <c r="A423" s="123" t="s">
        <v>82</v>
      </c>
      <c r="B423" s="124" t="s">
        <v>53</v>
      </c>
      <c r="C423" s="198"/>
      <c r="D423" s="199"/>
      <c r="E423" s="125"/>
      <c r="F423" s="204"/>
      <c r="G423" s="205"/>
      <c r="H423" s="206"/>
    </row>
    <row r="424" spans="1:10" s="105" customFormat="1" ht="20.100000000000001" customHeight="1" x14ac:dyDescent="0.25">
      <c r="A424" s="123" t="s">
        <v>83</v>
      </c>
      <c r="B424" s="124" t="s">
        <v>84</v>
      </c>
      <c r="C424" s="178"/>
      <c r="D424" s="179"/>
      <c r="E424" s="125"/>
      <c r="F424" s="204"/>
      <c r="G424" s="205"/>
      <c r="H424" s="206"/>
    </row>
    <row r="425" spans="1:10" s="105" customFormat="1" ht="20.100000000000001" customHeight="1" x14ac:dyDescent="0.25">
      <c r="A425" s="123" t="s">
        <v>85</v>
      </c>
      <c r="B425" s="124" t="s">
        <v>94</v>
      </c>
      <c r="C425" s="198"/>
      <c r="D425" s="199"/>
      <c r="E425" s="125"/>
      <c r="F425" s="204"/>
      <c r="G425" s="205"/>
      <c r="H425" s="206"/>
    </row>
    <row r="426" spans="1:10" s="105" customFormat="1" ht="22.5" customHeight="1" x14ac:dyDescent="0.25">
      <c r="A426" s="123" t="s">
        <v>87</v>
      </c>
      <c r="B426" s="124" t="s">
        <v>95</v>
      </c>
      <c r="C426" s="198"/>
      <c r="D426" s="199"/>
      <c r="E426" s="125"/>
      <c r="F426" s="204"/>
      <c r="G426" s="205"/>
      <c r="H426" s="206"/>
      <c r="I426" s="138"/>
      <c r="J426" s="122"/>
    </row>
    <row r="427" spans="1:10" s="105" customFormat="1" ht="20.100000000000001" customHeight="1" x14ac:dyDescent="0.25">
      <c r="A427" s="123" t="s">
        <v>89</v>
      </c>
      <c r="B427" s="124" t="s">
        <v>60</v>
      </c>
      <c r="C427" s="198"/>
      <c r="D427" s="199"/>
      <c r="E427" s="125"/>
      <c r="F427" s="204"/>
      <c r="G427" s="205"/>
      <c r="H427" s="206"/>
    </row>
    <row r="428" spans="1:10" s="130" customFormat="1" ht="20.100000000000001" customHeight="1" x14ac:dyDescent="0.25">
      <c r="A428" s="1" t="s">
        <v>96</v>
      </c>
      <c r="B428" s="124" t="s">
        <v>62</v>
      </c>
      <c r="C428" s="198"/>
      <c r="D428" s="199"/>
      <c r="E428" s="125"/>
      <c r="F428" s="207"/>
      <c r="G428" s="208"/>
      <c r="H428" s="209"/>
    </row>
    <row r="429" spans="1:10" s="56" customFormat="1" ht="15" customHeight="1" x14ac:dyDescent="0.25">
      <c r="A429" s="20"/>
      <c r="B429" s="131"/>
      <c r="C429" s="131"/>
      <c r="D429" s="21" t="s">
        <v>75</v>
      </c>
      <c r="E429" s="111" t="s">
        <v>76</v>
      </c>
      <c r="F429" s="200" t="s">
        <v>77</v>
      </c>
      <c r="G429" s="200"/>
      <c r="H429" s="200"/>
      <c r="I429" s="74"/>
    </row>
    <row r="430" spans="1:10" s="105" customFormat="1" ht="20.100000000000001" customHeight="1" x14ac:dyDescent="0.25">
      <c r="A430" s="114">
        <v>24</v>
      </c>
      <c r="B430" s="115" t="s">
        <v>92</v>
      </c>
      <c r="C430" s="198"/>
      <c r="D430" s="199"/>
      <c r="E430" s="135">
        <f>SUM(E433:E438)</f>
        <v>0</v>
      </c>
      <c r="F430" s="201"/>
      <c r="G430" s="202"/>
      <c r="H430" s="203"/>
      <c r="I430" s="20"/>
    </row>
    <row r="431" spans="1:10" s="105" customFormat="1" ht="20.100000000000001" customHeight="1" x14ac:dyDescent="0.25">
      <c r="A431" s="114"/>
      <c r="B431" s="115" t="s">
        <v>93</v>
      </c>
      <c r="C431" s="198"/>
      <c r="D431" s="199"/>
      <c r="E431" s="136"/>
      <c r="F431" s="204"/>
      <c r="G431" s="205"/>
      <c r="H431" s="206"/>
      <c r="I431" s="20"/>
    </row>
    <row r="432" spans="1:10" s="105" customFormat="1" ht="20.100000000000001" customHeight="1" x14ac:dyDescent="0.25">
      <c r="A432" s="114"/>
      <c r="B432" s="117" t="s">
        <v>79</v>
      </c>
      <c r="C432" s="198"/>
      <c r="D432" s="199"/>
      <c r="E432" s="137"/>
      <c r="F432" s="204"/>
      <c r="G432" s="205"/>
      <c r="H432" s="206"/>
      <c r="I432" s="20"/>
    </row>
    <row r="433" spans="1:10" s="105" customFormat="1" ht="20.100000000000001" customHeight="1" x14ac:dyDescent="0.25">
      <c r="A433" s="123" t="s">
        <v>82</v>
      </c>
      <c r="B433" s="124" t="s">
        <v>53</v>
      </c>
      <c r="C433" s="198"/>
      <c r="D433" s="199"/>
      <c r="E433" s="125"/>
      <c r="F433" s="204"/>
      <c r="G433" s="205"/>
      <c r="H433" s="206"/>
    </row>
    <row r="434" spans="1:10" s="105" customFormat="1" ht="20.100000000000001" customHeight="1" x14ac:dyDescent="0.25">
      <c r="A434" s="123" t="s">
        <v>83</v>
      </c>
      <c r="B434" s="124" t="s">
        <v>84</v>
      </c>
      <c r="C434" s="178"/>
      <c r="D434" s="179"/>
      <c r="E434" s="125"/>
      <c r="F434" s="204"/>
      <c r="G434" s="205"/>
      <c r="H434" s="206"/>
    </row>
    <row r="435" spans="1:10" s="105" customFormat="1" ht="20.100000000000001" customHeight="1" x14ac:dyDescent="0.25">
      <c r="A435" s="123" t="s">
        <v>85</v>
      </c>
      <c r="B435" s="124" t="s">
        <v>94</v>
      </c>
      <c r="C435" s="198"/>
      <c r="D435" s="199"/>
      <c r="E435" s="125"/>
      <c r="F435" s="204"/>
      <c r="G435" s="205"/>
      <c r="H435" s="206"/>
    </row>
    <row r="436" spans="1:10" s="105" customFormat="1" ht="22.5" customHeight="1" x14ac:dyDescent="0.25">
      <c r="A436" s="123" t="s">
        <v>87</v>
      </c>
      <c r="B436" s="124" t="s">
        <v>95</v>
      </c>
      <c r="C436" s="198"/>
      <c r="D436" s="199"/>
      <c r="E436" s="125"/>
      <c r="F436" s="204"/>
      <c r="G436" s="205"/>
      <c r="H436" s="206"/>
      <c r="I436" s="138"/>
      <c r="J436" s="122"/>
    </row>
    <row r="437" spans="1:10" s="105" customFormat="1" ht="20.100000000000001" customHeight="1" x14ac:dyDescent="0.25">
      <c r="A437" s="123" t="s">
        <v>89</v>
      </c>
      <c r="B437" s="124" t="s">
        <v>60</v>
      </c>
      <c r="C437" s="198"/>
      <c r="D437" s="199"/>
      <c r="E437" s="125"/>
      <c r="F437" s="204"/>
      <c r="G437" s="205"/>
      <c r="H437" s="206"/>
    </row>
    <row r="438" spans="1:10" s="101" customFormat="1" ht="20.100000000000001" customHeight="1" x14ac:dyDescent="0.25">
      <c r="A438" s="1" t="s">
        <v>96</v>
      </c>
      <c r="B438" s="124" t="s">
        <v>62</v>
      </c>
      <c r="C438" s="198"/>
      <c r="D438" s="199"/>
      <c r="E438" s="125"/>
      <c r="F438" s="207"/>
      <c r="G438" s="208"/>
      <c r="H438" s="209"/>
    </row>
    <row r="439" spans="1:10" s="101" customFormat="1" ht="20.100000000000001" customHeight="1" x14ac:dyDescent="0.25">
      <c r="A439" s="60"/>
      <c r="C439" s="140"/>
      <c r="D439" s="140"/>
      <c r="E439" s="120"/>
      <c r="F439" s="141"/>
      <c r="G439" s="141"/>
      <c r="H439" s="141"/>
    </row>
    <row r="440" spans="1:10" s="56" customFormat="1" ht="15" customHeight="1" x14ac:dyDescent="0.25">
      <c r="A440" s="20"/>
      <c r="B440" s="131"/>
      <c r="C440" s="131"/>
      <c r="D440" s="21" t="s">
        <v>75</v>
      </c>
      <c r="E440" s="111" t="s">
        <v>76</v>
      </c>
      <c r="F440" s="200" t="s">
        <v>77</v>
      </c>
      <c r="G440" s="200"/>
      <c r="H440" s="200"/>
      <c r="I440" s="74"/>
    </row>
    <row r="441" spans="1:10" s="105" customFormat="1" ht="20.100000000000001" customHeight="1" x14ac:dyDescent="0.25">
      <c r="A441" s="114">
        <v>25</v>
      </c>
      <c r="B441" s="115" t="s">
        <v>92</v>
      </c>
      <c r="C441" s="198"/>
      <c r="D441" s="199"/>
      <c r="E441" s="135">
        <f>SUM(E444:E449)</f>
        <v>0</v>
      </c>
      <c r="F441" s="201"/>
      <c r="G441" s="202"/>
      <c r="H441" s="203"/>
      <c r="I441" s="20"/>
    </row>
    <row r="442" spans="1:10" s="105" customFormat="1" ht="20.100000000000001" customHeight="1" x14ac:dyDescent="0.25">
      <c r="A442" s="114"/>
      <c r="B442" s="115" t="s">
        <v>93</v>
      </c>
      <c r="C442" s="198"/>
      <c r="D442" s="199"/>
      <c r="E442" s="136"/>
      <c r="F442" s="204"/>
      <c r="G442" s="205"/>
      <c r="H442" s="206"/>
      <c r="I442" s="20"/>
    </row>
    <row r="443" spans="1:10" s="105" customFormat="1" ht="20.100000000000001" customHeight="1" x14ac:dyDescent="0.25">
      <c r="A443" s="114"/>
      <c r="B443" s="117" t="s">
        <v>79</v>
      </c>
      <c r="C443" s="198"/>
      <c r="D443" s="199"/>
      <c r="E443" s="137"/>
      <c r="F443" s="204"/>
      <c r="G443" s="205"/>
      <c r="H443" s="206"/>
      <c r="I443" s="20"/>
    </row>
    <row r="444" spans="1:10" s="105" customFormat="1" ht="20.100000000000001" customHeight="1" x14ac:dyDescent="0.25">
      <c r="A444" s="123" t="s">
        <v>82</v>
      </c>
      <c r="B444" s="124" t="s">
        <v>53</v>
      </c>
      <c r="C444" s="198"/>
      <c r="D444" s="199"/>
      <c r="E444" s="125"/>
      <c r="F444" s="204"/>
      <c r="G444" s="205"/>
      <c r="H444" s="206"/>
    </row>
    <row r="445" spans="1:10" s="105" customFormat="1" ht="20.100000000000001" customHeight="1" x14ac:dyDescent="0.25">
      <c r="A445" s="123" t="s">
        <v>83</v>
      </c>
      <c r="B445" s="124" t="s">
        <v>84</v>
      </c>
      <c r="C445" s="178"/>
      <c r="D445" s="179"/>
      <c r="E445" s="125"/>
      <c r="F445" s="204"/>
      <c r="G445" s="205"/>
      <c r="H445" s="206"/>
    </row>
    <row r="446" spans="1:10" s="105" customFormat="1" ht="20.100000000000001" customHeight="1" x14ac:dyDescent="0.25">
      <c r="A446" s="123" t="s">
        <v>85</v>
      </c>
      <c r="B446" s="124" t="s">
        <v>94</v>
      </c>
      <c r="C446" s="198"/>
      <c r="D446" s="199"/>
      <c r="E446" s="125"/>
      <c r="F446" s="204"/>
      <c r="G446" s="205"/>
      <c r="H446" s="206"/>
    </row>
    <row r="447" spans="1:10" s="105" customFormat="1" ht="22.5" customHeight="1" x14ac:dyDescent="0.25">
      <c r="A447" s="123" t="s">
        <v>87</v>
      </c>
      <c r="B447" s="124" t="s">
        <v>95</v>
      </c>
      <c r="C447" s="198"/>
      <c r="D447" s="199"/>
      <c r="E447" s="125"/>
      <c r="F447" s="204"/>
      <c r="G447" s="205"/>
      <c r="H447" s="206"/>
      <c r="I447" s="138"/>
      <c r="J447" s="122"/>
    </row>
    <row r="448" spans="1:10" s="105" customFormat="1" ht="20.100000000000001" customHeight="1" x14ac:dyDescent="0.25">
      <c r="A448" s="123" t="s">
        <v>89</v>
      </c>
      <c r="B448" s="124" t="s">
        <v>60</v>
      </c>
      <c r="C448" s="198"/>
      <c r="D448" s="199"/>
      <c r="E448" s="125"/>
      <c r="F448" s="204"/>
      <c r="G448" s="205"/>
      <c r="H448" s="206"/>
    </row>
    <row r="449" spans="1:10" s="130" customFormat="1" ht="20.100000000000001" customHeight="1" x14ac:dyDescent="0.25">
      <c r="A449" s="1" t="s">
        <v>96</v>
      </c>
      <c r="B449" s="124" t="s">
        <v>62</v>
      </c>
      <c r="C449" s="198"/>
      <c r="D449" s="199"/>
      <c r="E449" s="125"/>
      <c r="F449" s="207"/>
      <c r="G449" s="208"/>
      <c r="H449" s="209"/>
    </row>
    <row r="450" spans="1:10" s="56" customFormat="1" ht="15" customHeight="1" x14ac:dyDescent="0.25">
      <c r="A450" s="20"/>
      <c r="B450" s="131"/>
      <c r="C450" s="131"/>
      <c r="D450" s="21" t="s">
        <v>75</v>
      </c>
      <c r="E450" s="111" t="s">
        <v>76</v>
      </c>
      <c r="F450" s="200" t="s">
        <v>77</v>
      </c>
      <c r="G450" s="200"/>
      <c r="H450" s="200"/>
      <c r="I450" s="74"/>
    </row>
    <row r="451" spans="1:10" s="105" customFormat="1" ht="20.100000000000001" customHeight="1" x14ac:dyDescent="0.25">
      <c r="A451" s="114">
        <v>26</v>
      </c>
      <c r="B451" s="115" t="s">
        <v>92</v>
      </c>
      <c r="C451" s="198"/>
      <c r="D451" s="199"/>
      <c r="E451" s="135">
        <f>SUM(E454:E459)</f>
        <v>0</v>
      </c>
      <c r="F451" s="201"/>
      <c r="G451" s="202"/>
      <c r="H451" s="203"/>
      <c r="I451" s="20"/>
    </row>
    <row r="452" spans="1:10" s="105" customFormat="1" ht="20.100000000000001" customHeight="1" x14ac:dyDescent="0.25">
      <c r="A452" s="114"/>
      <c r="B452" s="115" t="s">
        <v>93</v>
      </c>
      <c r="C452" s="198"/>
      <c r="D452" s="199"/>
      <c r="E452" s="136"/>
      <c r="F452" s="204"/>
      <c r="G452" s="205"/>
      <c r="H452" s="206"/>
      <c r="I452" s="20"/>
    </row>
    <row r="453" spans="1:10" s="105" customFormat="1" ht="20.100000000000001" customHeight="1" x14ac:dyDescent="0.25">
      <c r="A453" s="114"/>
      <c r="B453" s="117" t="s">
        <v>79</v>
      </c>
      <c r="C453" s="198"/>
      <c r="D453" s="199"/>
      <c r="E453" s="137"/>
      <c r="F453" s="204"/>
      <c r="G453" s="205"/>
      <c r="H453" s="206"/>
      <c r="I453" s="20"/>
    </row>
    <row r="454" spans="1:10" s="105" customFormat="1" ht="20.100000000000001" customHeight="1" x14ac:dyDescent="0.25">
      <c r="A454" s="123" t="s">
        <v>82</v>
      </c>
      <c r="B454" s="124" t="s">
        <v>53</v>
      </c>
      <c r="C454" s="198"/>
      <c r="D454" s="199"/>
      <c r="E454" s="125"/>
      <c r="F454" s="204"/>
      <c r="G454" s="205"/>
      <c r="H454" s="206"/>
    </row>
    <row r="455" spans="1:10" s="105" customFormat="1" ht="20.100000000000001" customHeight="1" x14ac:dyDescent="0.25">
      <c r="A455" s="123" t="s">
        <v>83</v>
      </c>
      <c r="B455" s="124" t="s">
        <v>84</v>
      </c>
      <c r="C455" s="178"/>
      <c r="D455" s="179"/>
      <c r="E455" s="125"/>
      <c r="F455" s="204"/>
      <c r="G455" s="205"/>
      <c r="H455" s="206"/>
    </row>
    <row r="456" spans="1:10" s="105" customFormat="1" ht="20.100000000000001" customHeight="1" x14ac:dyDescent="0.25">
      <c r="A456" s="123" t="s">
        <v>85</v>
      </c>
      <c r="B456" s="124" t="s">
        <v>94</v>
      </c>
      <c r="C456" s="198"/>
      <c r="D456" s="199"/>
      <c r="E456" s="125"/>
      <c r="F456" s="204"/>
      <c r="G456" s="205"/>
      <c r="H456" s="206"/>
    </row>
    <row r="457" spans="1:10" s="105" customFormat="1" ht="22.5" customHeight="1" x14ac:dyDescent="0.25">
      <c r="A457" s="123" t="s">
        <v>87</v>
      </c>
      <c r="B457" s="124" t="s">
        <v>95</v>
      </c>
      <c r="C457" s="198"/>
      <c r="D457" s="199"/>
      <c r="E457" s="125"/>
      <c r="F457" s="204"/>
      <c r="G457" s="205"/>
      <c r="H457" s="206"/>
      <c r="I457" s="138"/>
      <c r="J457" s="122"/>
    </row>
    <row r="458" spans="1:10" s="105" customFormat="1" ht="20.100000000000001" customHeight="1" x14ac:dyDescent="0.25">
      <c r="A458" s="123" t="s">
        <v>89</v>
      </c>
      <c r="B458" s="124" t="s">
        <v>60</v>
      </c>
      <c r="C458" s="198"/>
      <c r="D458" s="199"/>
      <c r="E458" s="125"/>
      <c r="F458" s="204"/>
      <c r="G458" s="205"/>
      <c r="H458" s="206"/>
    </row>
    <row r="459" spans="1:10" s="130" customFormat="1" ht="20.100000000000001" customHeight="1" x14ac:dyDescent="0.25">
      <c r="A459" s="1" t="s">
        <v>96</v>
      </c>
      <c r="B459" s="124" t="s">
        <v>62</v>
      </c>
      <c r="C459" s="198"/>
      <c r="D459" s="199"/>
      <c r="E459" s="125"/>
      <c r="F459" s="207"/>
      <c r="G459" s="208"/>
      <c r="H459" s="209"/>
    </row>
    <row r="460" spans="1:10" s="56" customFormat="1" ht="15" customHeight="1" x14ac:dyDescent="0.25">
      <c r="A460" s="20"/>
      <c r="B460" s="131"/>
      <c r="C460" s="131"/>
      <c r="D460" s="21" t="s">
        <v>75</v>
      </c>
      <c r="E460" s="111" t="s">
        <v>76</v>
      </c>
      <c r="F460" s="200" t="s">
        <v>77</v>
      </c>
      <c r="G460" s="200"/>
      <c r="H460" s="200"/>
      <c r="I460" s="74"/>
    </row>
    <row r="461" spans="1:10" s="105" customFormat="1" ht="20.100000000000001" customHeight="1" x14ac:dyDescent="0.25">
      <c r="A461" s="114">
        <v>27</v>
      </c>
      <c r="B461" s="115" t="s">
        <v>92</v>
      </c>
      <c r="C461" s="198"/>
      <c r="D461" s="199"/>
      <c r="E461" s="135">
        <f>SUM(E464:E469)</f>
        <v>0</v>
      </c>
      <c r="F461" s="201"/>
      <c r="G461" s="202"/>
      <c r="H461" s="203"/>
      <c r="I461" s="20"/>
    </row>
    <row r="462" spans="1:10" s="105" customFormat="1" ht="20.100000000000001" customHeight="1" x14ac:dyDescent="0.25">
      <c r="A462" s="114"/>
      <c r="B462" s="115" t="s">
        <v>93</v>
      </c>
      <c r="C462" s="198"/>
      <c r="D462" s="199"/>
      <c r="E462" s="136"/>
      <c r="F462" s="204"/>
      <c r="G462" s="205"/>
      <c r="H462" s="206"/>
      <c r="I462" s="20"/>
    </row>
    <row r="463" spans="1:10" s="105" customFormat="1" ht="20.100000000000001" customHeight="1" x14ac:dyDescent="0.25">
      <c r="A463" s="114"/>
      <c r="B463" s="117" t="s">
        <v>79</v>
      </c>
      <c r="C463" s="198"/>
      <c r="D463" s="199"/>
      <c r="E463" s="137"/>
      <c r="F463" s="204"/>
      <c r="G463" s="205"/>
      <c r="H463" s="206"/>
      <c r="I463" s="20"/>
    </row>
    <row r="464" spans="1:10" s="105" customFormat="1" ht="20.100000000000001" customHeight="1" x14ac:dyDescent="0.25">
      <c r="A464" s="123" t="s">
        <v>82</v>
      </c>
      <c r="B464" s="124" t="s">
        <v>53</v>
      </c>
      <c r="C464" s="198"/>
      <c r="D464" s="199"/>
      <c r="E464" s="125"/>
      <c r="F464" s="204"/>
      <c r="G464" s="205"/>
      <c r="H464" s="206"/>
    </row>
    <row r="465" spans="1:10" s="105" customFormat="1" ht="20.100000000000001" customHeight="1" x14ac:dyDescent="0.25">
      <c r="A465" s="123" t="s">
        <v>83</v>
      </c>
      <c r="B465" s="124" t="s">
        <v>84</v>
      </c>
      <c r="C465" s="178"/>
      <c r="D465" s="179"/>
      <c r="E465" s="125"/>
      <c r="F465" s="204"/>
      <c r="G465" s="205"/>
      <c r="H465" s="206"/>
    </row>
    <row r="466" spans="1:10" s="105" customFormat="1" ht="20.100000000000001" customHeight="1" x14ac:dyDescent="0.25">
      <c r="A466" s="123" t="s">
        <v>85</v>
      </c>
      <c r="B466" s="124" t="s">
        <v>94</v>
      </c>
      <c r="C466" s="198"/>
      <c r="D466" s="199"/>
      <c r="E466" s="125"/>
      <c r="F466" s="204"/>
      <c r="G466" s="205"/>
      <c r="H466" s="206"/>
    </row>
    <row r="467" spans="1:10" s="105" customFormat="1" ht="22.5" customHeight="1" x14ac:dyDescent="0.25">
      <c r="A467" s="123" t="s">
        <v>87</v>
      </c>
      <c r="B467" s="124" t="s">
        <v>95</v>
      </c>
      <c r="C467" s="198"/>
      <c r="D467" s="199"/>
      <c r="E467" s="125"/>
      <c r="F467" s="204"/>
      <c r="G467" s="205"/>
      <c r="H467" s="206"/>
      <c r="I467" s="138"/>
      <c r="J467" s="122"/>
    </row>
    <row r="468" spans="1:10" s="105" customFormat="1" ht="20.100000000000001" customHeight="1" x14ac:dyDescent="0.25">
      <c r="A468" s="123" t="s">
        <v>89</v>
      </c>
      <c r="B468" s="124" t="s">
        <v>60</v>
      </c>
      <c r="C468" s="198"/>
      <c r="D468" s="199"/>
      <c r="E468" s="125"/>
      <c r="F468" s="204"/>
      <c r="G468" s="205"/>
      <c r="H468" s="206"/>
    </row>
    <row r="469" spans="1:10" s="130" customFormat="1" ht="20.100000000000001" customHeight="1" x14ac:dyDescent="0.25">
      <c r="A469" s="1" t="s">
        <v>96</v>
      </c>
      <c r="B469" s="124" t="s">
        <v>62</v>
      </c>
      <c r="C469" s="198"/>
      <c r="D469" s="199"/>
      <c r="E469" s="125"/>
      <c r="F469" s="207"/>
      <c r="G469" s="208"/>
      <c r="H469" s="209"/>
    </row>
    <row r="470" spans="1:10" s="56" customFormat="1" ht="15" customHeight="1" x14ac:dyDescent="0.25">
      <c r="A470" s="20"/>
      <c r="B470" s="131"/>
      <c r="C470" s="131"/>
      <c r="D470" s="21" t="s">
        <v>75</v>
      </c>
      <c r="E470" s="111" t="s">
        <v>76</v>
      </c>
      <c r="F470" s="200" t="s">
        <v>77</v>
      </c>
      <c r="G470" s="200"/>
      <c r="H470" s="200"/>
      <c r="I470" s="74"/>
    </row>
    <row r="471" spans="1:10" s="105" customFormat="1" ht="20.100000000000001" customHeight="1" x14ac:dyDescent="0.25">
      <c r="A471" s="114">
        <v>28</v>
      </c>
      <c r="B471" s="115" t="s">
        <v>92</v>
      </c>
      <c r="C471" s="198"/>
      <c r="D471" s="199"/>
      <c r="E471" s="135">
        <f>SUM(E474:E479)</f>
        <v>0</v>
      </c>
      <c r="F471" s="201"/>
      <c r="G471" s="202"/>
      <c r="H471" s="203"/>
      <c r="I471" s="20"/>
    </row>
    <row r="472" spans="1:10" s="105" customFormat="1" ht="20.100000000000001" customHeight="1" x14ac:dyDescent="0.25">
      <c r="A472" s="114"/>
      <c r="B472" s="115" t="s">
        <v>93</v>
      </c>
      <c r="C472" s="198"/>
      <c r="D472" s="199"/>
      <c r="E472" s="136"/>
      <c r="F472" s="204"/>
      <c r="G472" s="205"/>
      <c r="H472" s="206"/>
      <c r="I472" s="20"/>
    </row>
    <row r="473" spans="1:10" s="105" customFormat="1" ht="20.100000000000001" customHeight="1" x14ac:dyDescent="0.25">
      <c r="A473" s="114"/>
      <c r="B473" s="117" t="s">
        <v>79</v>
      </c>
      <c r="C473" s="198"/>
      <c r="D473" s="199"/>
      <c r="E473" s="137"/>
      <c r="F473" s="204"/>
      <c r="G473" s="205"/>
      <c r="H473" s="206"/>
      <c r="I473" s="20"/>
    </row>
    <row r="474" spans="1:10" s="105" customFormat="1" ht="20.100000000000001" customHeight="1" x14ac:dyDescent="0.25">
      <c r="A474" s="123" t="s">
        <v>82</v>
      </c>
      <c r="B474" s="124" t="s">
        <v>53</v>
      </c>
      <c r="C474" s="198"/>
      <c r="D474" s="199"/>
      <c r="E474" s="125"/>
      <c r="F474" s="204"/>
      <c r="G474" s="205"/>
      <c r="H474" s="206"/>
    </row>
    <row r="475" spans="1:10" s="105" customFormat="1" ht="20.100000000000001" customHeight="1" x14ac:dyDescent="0.25">
      <c r="A475" s="123" t="s">
        <v>83</v>
      </c>
      <c r="B475" s="124" t="s">
        <v>84</v>
      </c>
      <c r="C475" s="178"/>
      <c r="D475" s="179"/>
      <c r="E475" s="125"/>
      <c r="F475" s="204"/>
      <c r="G475" s="205"/>
      <c r="H475" s="206"/>
    </row>
    <row r="476" spans="1:10" s="105" customFormat="1" ht="20.100000000000001" customHeight="1" x14ac:dyDescent="0.25">
      <c r="A476" s="123" t="s">
        <v>85</v>
      </c>
      <c r="B476" s="124" t="s">
        <v>94</v>
      </c>
      <c r="C476" s="198"/>
      <c r="D476" s="199"/>
      <c r="E476" s="125"/>
      <c r="F476" s="204"/>
      <c r="G476" s="205"/>
      <c r="H476" s="206"/>
    </row>
    <row r="477" spans="1:10" s="105" customFormat="1" ht="22.5" customHeight="1" x14ac:dyDescent="0.25">
      <c r="A477" s="123" t="s">
        <v>87</v>
      </c>
      <c r="B477" s="124" t="s">
        <v>95</v>
      </c>
      <c r="C477" s="198"/>
      <c r="D477" s="199"/>
      <c r="E477" s="125"/>
      <c r="F477" s="204"/>
      <c r="G477" s="205"/>
      <c r="H477" s="206"/>
      <c r="I477" s="138"/>
      <c r="J477" s="122"/>
    </row>
    <row r="478" spans="1:10" s="105" customFormat="1" ht="20.100000000000001" customHeight="1" x14ac:dyDescent="0.25">
      <c r="A478" s="123" t="s">
        <v>89</v>
      </c>
      <c r="B478" s="124" t="s">
        <v>60</v>
      </c>
      <c r="C478" s="198"/>
      <c r="D478" s="199"/>
      <c r="E478" s="125"/>
      <c r="F478" s="204"/>
      <c r="G478" s="205"/>
      <c r="H478" s="206"/>
    </row>
    <row r="479" spans="1:10" s="130" customFormat="1" ht="20.100000000000001" customHeight="1" x14ac:dyDescent="0.25">
      <c r="A479" s="1" t="s">
        <v>96</v>
      </c>
      <c r="B479" s="124" t="s">
        <v>62</v>
      </c>
      <c r="C479" s="198"/>
      <c r="D479" s="199"/>
      <c r="E479" s="125"/>
      <c r="F479" s="207"/>
      <c r="G479" s="208"/>
      <c r="H479" s="209"/>
    </row>
    <row r="480" spans="1:10" s="56" customFormat="1" ht="15" customHeight="1" x14ac:dyDescent="0.25">
      <c r="A480" s="20"/>
      <c r="B480" s="131"/>
      <c r="C480" s="131"/>
      <c r="D480" s="21" t="s">
        <v>75</v>
      </c>
      <c r="E480" s="111" t="s">
        <v>76</v>
      </c>
      <c r="F480" s="200" t="s">
        <v>77</v>
      </c>
      <c r="G480" s="200"/>
      <c r="H480" s="200"/>
      <c r="I480" s="74"/>
    </row>
    <row r="481" spans="1:10" s="105" customFormat="1" ht="20.100000000000001" customHeight="1" x14ac:dyDescent="0.25">
      <c r="A481" s="114">
        <v>29</v>
      </c>
      <c r="B481" s="115" t="s">
        <v>92</v>
      </c>
      <c r="C481" s="198"/>
      <c r="D481" s="199"/>
      <c r="E481" s="135">
        <f>SUM(E484:E489)</f>
        <v>0</v>
      </c>
      <c r="F481" s="201"/>
      <c r="G481" s="202"/>
      <c r="H481" s="203"/>
      <c r="I481" s="20"/>
    </row>
    <row r="482" spans="1:10" s="105" customFormat="1" ht="20.100000000000001" customHeight="1" x14ac:dyDescent="0.25">
      <c r="A482" s="114"/>
      <c r="B482" s="115" t="s">
        <v>93</v>
      </c>
      <c r="C482" s="198"/>
      <c r="D482" s="199"/>
      <c r="E482" s="136"/>
      <c r="F482" s="204"/>
      <c r="G482" s="205"/>
      <c r="H482" s="206"/>
      <c r="I482" s="20"/>
    </row>
    <row r="483" spans="1:10" s="105" customFormat="1" ht="20.100000000000001" customHeight="1" x14ac:dyDescent="0.25">
      <c r="A483" s="114"/>
      <c r="B483" s="117" t="s">
        <v>79</v>
      </c>
      <c r="C483" s="198"/>
      <c r="D483" s="199"/>
      <c r="E483" s="137"/>
      <c r="F483" s="204"/>
      <c r="G483" s="205"/>
      <c r="H483" s="206"/>
      <c r="I483" s="20"/>
    </row>
    <row r="484" spans="1:10" s="105" customFormat="1" ht="20.100000000000001" customHeight="1" x14ac:dyDescent="0.25">
      <c r="A484" s="123" t="s">
        <v>82</v>
      </c>
      <c r="B484" s="124" t="s">
        <v>53</v>
      </c>
      <c r="C484" s="198"/>
      <c r="D484" s="199"/>
      <c r="E484" s="125"/>
      <c r="F484" s="204"/>
      <c r="G484" s="205"/>
      <c r="H484" s="206"/>
    </row>
    <row r="485" spans="1:10" s="105" customFormat="1" ht="20.100000000000001" customHeight="1" x14ac:dyDescent="0.25">
      <c r="A485" s="123" t="s">
        <v>83</v>
      </c>
      <c r="B485" s="124" t="s">
        <v>84</v>
      </c>
      <c r="C485" s="178"/>
      <c r="D485" s="179"/>
      <c r="E485" s="125"/>
      <c r="F485" s="204"/>
      <c r="G485" s="205"/>
      <c r="H485" s="206"/>
    </row>
    <row r="486" spans="1:10" s="105" customFormat="1" ht="20.100000000000001" customHeight="1" x14ac:dyDescent="0.25">
      <c r="A486" s="123" t="s">
        <v>85</v>
      </c>
      <c r="B486" s="124" t="s">
        <v>94</v>
      </c>
      <c r="C486" s="198"/>
      <c r="D486" s="199"/>
      <c r="E486" s="125"/>
      <c r="F486" s="204"/>
      <c r="G486" s="205"/>
      <c r="H486" s="206"/>
    </row>
    <row r="487" spans="1:10" s="105" customFormat="1" ht="22.5" customHeight="1" x14ac:dyDescent="0.25">
      <c r="A487" s="123" t="s">
        <v>87</v>
      </c>
      <c r="B487" s="124" t="s">
        <v>95</v>
      </c>
      <c r="C487" s="198"/>
      <c r="D487" s="199"/>
      <c r="E487" s="125"/>
      <c r="F487" s="204"/>
      <c r="G487" s="205"/>
      <c r="H487" s="206"/>
      <c r="I487" s="138"/>
      <c r="J487" s="122"/>
    </row>
    <row r="488" spans="1:10" s="105" customFormat="1" ht="20.100000000000001" customHeight="1" x14ac:dyDescent="0.25">
      <c r="A488" s="123" t="s">
        <v>89</v>
      </c>
      <c r="B488" s="124" t="s">
        <v>60</v>
      </c>
      <c r="C488" s="198"/>
      <c r="D488" s="199"/>
      <c r="E488" s="125"/>
      <c r="F488" s="204"/>
      <c r="G488" s="205"/>
      <c r="H488" s="206"/>
    </row>
    <row r="489" spans="1:10" s="130" customFormat="1" ht="20.100000000000001" customHeight="1" x14ac:dyDescent="0.25">
      <c r="A489" s="1" t="s">
        <v>96</v>
      </c>
      <c r="B489" s="124" t="s">
        <v>62</v>
      </c>
      <c r="C489" s="198"/>
      <c r="D489" s="199"/>
      <c r="E489" s="125"/>
      <c r="F489" s="207"/>
      <c r="G489" s="208"/>
      <c r="H489" s="209"/>
    </row>
    <row r="490" spans="1:10" s="56" customFormat="1" ht="15" customHeight="1" x14ac:dyDescent="0.25">
      <c r="A490" s="20"/>
      <c r="B490" s="131"/>
      <c r="C490" s="131"/>
      <c r="D490" s="21" t="s">
        <v>75</v>
      </c>
      <c r="E490" s="111" t="s">
        <v>76</v>
      </c>
      <c r="F490" s="200" t="s">
        <v>77</v>
      </c>
      <c r="G490" s="200"/>
      <c r="H490" s="200"/>
      <c r="I490" s="74"/>
    </row>
    <row r="491" spans="1:10" s="105" customFormat="1" ht="20.100000000000001" customHeight="1" x14ac:dyDescent="0.25">
      <c r="A491" s="114">
        <v>30</v>
      </c>
      <c r="B491" s="115" t="s">
        <v>92</v>
      </c>
      <c r="C491" s="198"/>
      <c r="D491" s="199"/>
      <c r="E491" s="135">
        <f>SUM(E494:E499)</f>
        <v>0</v>
      </c>
      <c r="F491" s="201"/>
      <c r="G491" s="202"/>
      <c r="H491" s="203"/>
      <c r="I491" s="20"/>
    </row>
    <row r="492" spans="1:10" s="105" customFormat="1" ht="20.100000000000001" customHeight="1" x14ac:dyDescent="0.25">
      <c r="A492" s="114"/>
      <c r="B492" s="115" t="s">
        <v>93</v>
      </c>
      <c r="C492" s="198"/>
      <c r="D492" s="199"/>
      <c r="E492" s="136"/>
      <c r="F492" s="204"/>
      <c r="G492" s="205"/>
      <c r="H492" s="206"/>
      <c r="I492" s="20"/>
    </row>
    <row r="493" spans="1:10" s="105" customFormat="1" ht="20.100000000000001" customHeight="1" x14ac:dyDescent="0.25">
      <c r="A493" s="114"/>
      <c r="B493" s="117" t="s">
        <v>79</v>
      </c>
      <c r="C493" s="198"/>
      <c r="D493" s="199"/>
      <c r="E493" s="137"/>
      <c r="F493" s="204"/>
      <c r="G493" s="205"/>
      <c r="H493" s="206"/>
      <c r="I493" s="20"/>
    </row>
    <row r="494" spans="1:10" s="105" customFormat="1" ht="20.100000000000001" customHeight="1" x14ac:dyDescent="0.25">
      <c r="A494" s="123" t="s">
        <v>82</v>
      </c>
      <c r="B494" s="124" t="s">
        <v>53</v>
      </c>
      <c r="C494" s="198"/>
      <c r="D494" s="199"/>
      <c r="E494" s="125"/>
      <c r="F494" s="204"/>
      <c r="G494" s="205"/>
      <c r="H494" s="206"/>
    </row>
    <row r="495" spans="1:10" s="105" customFormat="1" ht="20.100000000000001" customHeight="1" x14ac:dyDescent="0.25">
      <c r="A495" s="123" t="s">
        <v>83</v>
      </c>
      <c r="B495" s="124" t="s">
        <v>84</v>
      </c>
      <c r="C495" s="178"/>
      <c r="D495" s="179"/>
      <c r="E495" s="125"/>
      <c r="F495" s="204"/>
      <c r="G495" s="205"/>
      <c r="H495" s="206"/>
    </row>
    <row r="496" spans="1:10" s="105" customFormat="1" ht="20.100000000000001" customHeight="1" x14ac:dyDescent="0.25">
      <c r="A496" s="123" t="s">
        <v>85</v>
      </c>
      <c r="B496" s="124" t="s">
        <v>94</v>
      </c>
      <c r="C496" s="198"/>
      <c r="D496" s="199"/>
      <c r="E496" s="125"/>
      <c r="F496" s="204"/>
      <c r="G496" s="205"/>
      <c r="H496" s="206"/>
    </row>
    <row r="497" spans="1:10" s="105" customFormat="1" ht="22.5" customHeight="1" x14ac:dyDescent="0.25">
      <c r="A497" s="123" t="s">
        <v>87</v>
      </c>
      <c r="B497" s="124" t="s">
        <v>95</v>
      </c>
      <c r="C497" s="198"/>
      <c r="D497" s="199"/>
      <c r="E497" s="125"/>
      <c r="F497" s="204"/>
      <c r="G497" s="205"/>
      <c r="H497" s="206"/>
      <c r="I497" s="138"/>
      <c r="J497" s="122"/>
    </row>
    <row r="498" spans="1:10" s="105" customFormat="1" ht="20.100000000000001" customHeight="1" x14ac:dyDescent="0.25">
      <c r="A498" s="123" t="s">
        <v>89</v>
      </c>
      <c r="B498" s="124" t="s">
        <v>60</v>
      </c>
      <c r="C498" s="198"/>
      <c r="D498" s="199"/>
      <c r="E498" s="125"/>
      <c r="F498" s="204"/>
      <c r="G498" s="205"/>
      <c r="H498" s="206"/>
    </row>
    <row r="499" spans="1:10" x14ac:dyDescent="0.25">
      <c r="A499" s="1" t="s">
        <v>96</v>
      </c>
      <c r="B499" s="124" t="s">
        <v>62</v>
      </c>
      <c r="C499" s="198"/>
      <c r="D499" s="199"/>
      <c r="E499" s="125"/>
      <c r="F499" s="207"/>
      <c r="G499" s="208"/>
      <c r="H499" s="209"/>
    </row>
  </sheetData>
  <mergeCells count="401">
    <mergeCell ref="A116:H116"/>
    <mergeCell ref="D117:H117"/>
    <mergeCell ref="F4:H4"/>
    <mergeCell ref="B6:D6"/>
    <mergeCell ref="F8:H8"/>
    <mergeCell ref="B11:H15"/>
    <mergeCell ref="D17:F17"/>
    <mergeCell ref="I38:L38"/>
    <mergeCell ref="D112:H112"/>
    <mergeCell ref="D104:H104"/>
    <mergeCell ref="D105:H105"/>
    <mergeCell ref="D111:H111"/>
    <mergeCell ref="D42:G42"/>
    <mergeCell ref="J42:L42"/>
    <mergeCell ref="D43:G43"/>
    <mergeCell ref="J43:L43"/>
    <mergeCell ref="D44:G44"/>
    <mergeCell ref="J44:L44"/>
    <mergeCell ref="D39:G39"/>
    <mergeCell ref="J39:L39"/>
    <mergeCell ref="D40:G40"/>
    <mergeCell ref="J40:L40"/>
    <mergeCell ref="D41:G41"/>
    <mergeCell ref="J41:L41"/>
    <mergeCell ref="A92:H92"/>
    <mergeCell ref="A95:H95"/>
    <mergeCell ref="B96:H96"/>
    <mergeCell ref="B97:H97"/>
    <mergeCell ref="B98:H98"/>
    <mergeCell ref="B99:H99"/>
    <mergeCell ref="B100:H100"/>
    <mergeCell ref="D45:G45"/>
    <mergeCell ref="J45:L45"/>
    <mergeCell ref="D46:G46"/>
    <mergeCell ref="J46:L46"/>
    <mergeCell ref="D47:G47"/>
    <mergeCell ref="J47:L47"/>
    <mergeCell ref="D53:G53"/>
    <mergeCell ref="D48:G48"/>
    <mergeCell ref="J48:L48"/>
    <mergeCell ref="D49:G49"/>
    <mergeCell ref="D50:G50"/>
    <mergeCell ref="D51:G51"/>
    <mergeCell ref="D52:G52"/>
    <mergeCell ref="A74:H74"/>
    <mergeCell ref="A83:H83"/>
    <mergeCell ref="F134:H134"/>
    <mergeCell ref="C135:D135"/>
    <mergeCell ref="F135:H144"/>
    <mergeCell ref="C136:D136"/>
    <mergeCell ref="C137:D137"/>
    <mergeCell ref="C138:D138"/>
    <mergeCell ref="C139:D139"/>
    <mergeCell ref="C141:D141"/>
    <mergeCell ref="C142:D142"/>
    <mergeCell ref="C143:D143"/>
    <mergeCell ref="C144:D144"/>
    <mergeCell ref="F146:H146"/>
    <mergeCell ref="C147:D147"/>
    <mergeCell ref="F147:H156"/>
    <mergeCell ref="C148:D148"/>
    <mergeCell ref="C149:D149"/>
    <mergeCell ref="C150:D150"/>
    <mergeCell ref="C151:D151"/>
    <mergeCell ref="C162:D162"/>
    <mergeCell ref="C164:D164"/>
    <mergeCell ref="C165:D165"/>
    <mergeCell ref="C166:D166"/>
    <mergeCell ref="C167:D167"/>
    <mergeCell ref="F168:H168"/>
    <mergeCell ref="C153:D153"/>
    <mergeCell ref="C154:D154"/>
    <mergeCell ref="C155:D155"/>
    <mergeCell ref="C156:D156"/>
    <mergeCell ref="F157:H157"/>
    <mergeCell ref="C158:D158"/>
    <mergeCell ref="F158:H167"/>
    <mergeCell ref="C159:D159"/>
    <mergeCell ref="C160:D160"/>
    <mergeCell ref="C161:D161"/>
    <mergeCell ref="C169:D169"/>
    <mergeCell ref="F169:H178"/>
    <mergeCell ref="C170:D170"/>
    <mergeCell ref="C171:D171"/>
    <mergeCell ref="C172:D172"/>
    <mergeCell ref="C173:D173"/>
    <mergeCell ref="C175:D175"/>
    <mergeCell ref="C176:D176"/>
    <mergeCell ref="C177:D177"/>
    <mergeCell ref="C178:D178"/>
    <mergeCell ref="F179:H179"/>
    <mergeCell ref="C180:D180"/>
    <mergeCell ref="F180:H189"/>
    <mergeCell ref="C181:D181"/>
    <mergeCell ref="C182:D182"/>
    <mergeCell ref="C183:D183"/>
    <mergeCell ref="C184:D184"/>
    <mergeCell ref="C186:D186"/>
    <mergeCell ref="C187:D187"/>
    <mergeCell ref="C188:D188"/>
    <mergeCell ref="C189:D189"/>
    <mergeCell ref="F194:H194"/>
    <mergeCell ref="C195:D195"/>
    <mergeCell ref="F195:H203"/>
    <mergeCell ref="C196:D196"/>
    <mergeCell ref="C197:D197"/>
    <mergeCell ref="C198:D198"/>
    <mergeCell ref="C200:D200"/>
    <mergeCell ref="C201:D201"/>
    <mergeCell ref="C202:D202"/>
    <mergeCell ref="C203:D203"/>
    <mergeCell ref="F205:H205"/>
    <mergeCell ref="C206:D206"/>
    <mergeCell ref="F206:H214"/>
    <mergeCell ref="C207:D207"/>
    <mergeCell ref="C208:D208"/>
    <mergeCell ref="C209:D209"/>
    <mergeCell ref="C211:D211"/>
    <mergeCell ref="C212:D212"/>
    <mergeCell ref="C213:D213"/>
    <mergeCell ref="C214:D214"/>
    <mergeCell ref="F215:H215"/>
    <mergeCell ref="C216:D216"/>
    <mergeCell ref="F216:H224"/>
    <mergeCell ref="C217:D217"/>
    <mergeCell ref="C218:D218"/>
    <mergeCell ref="C219:D219"/>
    <mergeCell ref="C221:D221"/>
    <mergeCell ref="C222:D222"/>
    <mergeCell ref="C223:D223"/>
    <mergeCell ref="C224:D224"/>
    <mergeCell ref="F225:H225"/>
    <mergeCell ref="C226:D226"/>
    <mergeCell ref="F226:H234"/>
    <mergeCell ref="C227:D227"/>
    <mergeCell ref="C228:D228"/>
    <mergeCell ref="C229:D229"/>
    <mergeCell ref="C231:D231"/>
    <mergeCell ref="C232:D232"/>
    <mergeCell ref="C233:D233"/>
    <mergeCell ref="C234:D234"/>
    <mergeCell ref="F235:H235"/>
    <mergeCell ref="C236:D236"/>
    <mergeCell ref="F236:H244"/>
    <mergeCell ref="C237:D237"/>
    <mergeCell ref="C238:D238"/>
    <mergeCell ref="C239:D239"/>
    <mergeCell ref="C241:D241"/>
    <mergeCell ref="C242:D242"/>
    <mergeCell ref="C243:D243"/>
    <mergeCell ref="C244:D244"/>
    <mergeCell ref="F245:H245"/>
    <mergeCell ref="C246:D246"/>
    <mergeCell ref="F246:H254"/>
    <mergeCell ref="C247:D247"/>
    <mergeCell ref="C248:D248"/>
    <mergeCell ref="C249:D249"/>
    <mergeCell ref="C251:D251"/>
    <mergeCell ref="C252:D252"/>
    <mergeCell ref="C253:D253"/>
    <mergeCell ref="C254:D254"/>
    <mergeCell ref="F256:H256"/>
    <mergeCell ref="C257:D257"/>
    <mergeCell ref="F257:H265"/>
    <mergeCell ref="C258:D258"/>
    <mergeCell ref="C259:D259"/>
    <mergeCell ref="C260:D260"/>
    <mergeCell ref="C262:D262"/>
    <mergeCell ref="C263:D263"/>
    <mergeCell ref="C264:D264"/>
    <mergeCell ref="C265:D265"/>
    <mergeCell ref="F266:H266"/>
    <mergeCell ref="C267:D267"/>
    <mergeCell ref="F267:H275"/>
    <mergeCell ref="C268:D268"/>
    <mergeCell ref="C269:D269"/>
    <mergeCell ref="C270:D270"/>
    <mergeCell ref="C272:D272"/>
    <mergeCell ref="C273:D273"/>
    <mergeCell ref="C274:D274"/>
    <mergeCell ref="C275:D275"/>
    <mergeCell ref="F276:H276"/>
    <mergeCell ref="C277:D277"/>
    <mergeCell ref="F277:H285"/>
    <mergeCell ref="C278:D278"/>
    <mergeCell ref="C279:D279"/>
    <mergeCell ref="C280:D280"/>
    <mergeCell ref="C282:D282"/>
    <mergeCell ref="C283:D283"/>
    <mergeCell ref="C284:D284"/>
    <mergeCell ref="C285:D285"/>
    <mergeCell ref="F286:H286"/>
    <mergeCell ref="C287:D287"/>
    <mergeCell ref="F287:H295"/>
    <mergeCell ref="C288:D288"/>
    <mergeCell ref="C289:D289"/>
    <mergeCell ref="C290:D290"/>
    <mergeCell ref="C292:D292"/>
    <mergeCell ref="C293:D293"/>
    <mergeCell ref="C294:D294"/>
    <mergeCell ref="C295:D295"/>
    <mergeCell ref="F296:H296"/>
    <mergeCell ref="C297:D297"/>
    <mergeCell ref="F297:H305"/>
    <mergeCell ref="C298:D298"/>
    <mergeCell ref="C299:D299"/>
    <mergeCell ref="C300:D300"/>
    <mergeCell ref="C302:D302"/>
    <mergeCell ref="C303:D303"/>
    <mergeCell ref="C304:D304"/>
    <mergeCell ref="C305:D305"/>
    <mergeCell ref="F306:H306"/>
    <mergeCell ref="C307:D307"/>
    <mergeCell ref="F307:H315"/>
    <mergeCell ref="C308:D308"/>
    <mergeCell ref="C309:D309"/>
    <mergeCell ref="C310:D310"/>
    <mergeCell ref="C312:D312"/>
    <mergeCell ref="C313:D313"/>
    <mergeCell ref="C314:D314"/>
    <mergeCell ref="C315:D315"/>
    <mergeCell ref="F318:H318"/>
    <mergeCell ref="C319:D319"/>
    <mergeCell ref="F319:H327"/>
    <mergeCell ref="C320:D320"/>
    <mergeCell ref="C321:D321"/>
    <mergeCell ref="C322:D322"/>
    <mergeCell ref="C324:D324"/>
    <mergeCell ref="C325:D325"/>
    <mergeCell ref="C326:D326"/>
    <mergeCell ref="C327:D327"/>
    <mergeCell ref="F328:H328"/>
    <mergeCell ref="C329:D329"/>
    <mergeCell ref="F329:H337"/>
    <mergeCell ref="C330:D330"/>
    <mergeCell ref="C331:D331"/>
    <mergeCell ref="C332:D332"/>
    <mergeCell ref="C334:D334"/>
    <mergeCell ref="C335:D335"/>
    <mergeCell ref="C336:D336"/>
    <mergeCell ref="C337:D337"/>
    <mergeCell ref="F338:H338"/>
    <mergeCell ref="C339:D339"/>
    <mergeCell ref="F339:H347"/>
    <mergeCell ref="C340:D340"/>
    <mergeCell ref="C341:D341"/>
    <mergeCell ref="C342:D342"/>
    <mergeCell ref="C344:D344"/>
    <mergeCell ref="C345:D345"/>
    <mergeCell ref="C346:D346"/>
    <mergeCell ref="C347:D347"/>
    <mergeCell ref="F348:H348"/>
    <mergeCell ref="C349:D349"/>
    <mergeCell ref="F349:H357"/>
    <mergeCell ref="C350:D350"/>
    <mergeCell ref="C351:D351"/>
    <mergeCell ref="C352:D352"/>
    <mergeCell ref="C354:D354"/>
    <mergeCell ref="C355:D355"/>
    <mergeCell ref="C356:D356"/>
    <mergeCell ref="C357:D357"/>
    <mergeCell ref="F358:H358"/>
    <mergeCell ref="C359:D359"/>
    <mergeCell ref="F359:H367"/>
    <mergeCell ref="C360:D360"/>
    <mergeCell ref="C361:D361"/>
    <mergeCell ref="C362:D362"/>
    <mergeCell ref="C364:D364"/>
    <mergeCell ref="C365:D365"/>
    <mergeCell ref="C366:D366"/>
    <mergeCell ref="C367:D367"/>
    <mergeCell ref="F368:H368"/>
    <mergeCell ref="C369:D369"/>
    <mergeCell ref="F369:H377"/>
    <mergeCell ref="C370:D370"/>
    <mergeCell ref="C371:D371"/>
    <mergeCell ref="C372:D372"/>
    <mergeCell ref="C374:D374"/>
    <mergeCell ref="C375:D375"/>
    <mergeCell ref="C376:D376"/>
    <mergeCell ref="C377:D377"/>
    <mergeCell ref="F379:H379"/>
    <mergeCell ref="C380:D380"/>
    <mergeCell ref="F380:H388"/>
    <mergeCell ref="C381:D381"/>
    <mergeCell ref="C382:D382"/>
    <mergeCell ref="C383:D383"/>
    <mergeCell ref="C385:D385"/>
    <mergeCell ref="C386:D386"/>
    <mergeCell ref="C387:D387"/>
    <mergeCell ref="C388:D388"/>
    <mergeCell ref="F389:H389"/>
    <mergeCell ref="C390:D390"/>
    <mergeCell ref="F390:H398"/>
    <mergeCell ref="C391:D391"/>
    <mergeCell ref="C392:D392"/>
    <mergeCell ref="C393:D393"/>
    <mergeCell ref="C395:D395"/>
    <mergeCell ref="C396:D396"/>
    <mergeCell ref="C397:D397"/>
    <mergeCell ref="C398:D398"/>
    <mergeCell ref="F399:H399"/>
    <mergeCell ref="C400:D400"/>
    <mergeCell ref="F400:H408"/>
    <mergeCell ref="C401:D401"/>
    <mergeCell ref="C402:D402"/>
    <mergeCell ref="C403:D403"/>
    <mergeCell ref="C405:D405"/>
    <mergeCell ref="C406:D406"/>
    <mergeCell ref="C407:D407"/>
    <mergeCell ref="C408:D408"/>
    <mergeCell ref="F409:H409"/>
    <mergeCell ref="C410:D410"/>
    <mergeCell ref="F410:H418"/>
    <mergeCell ref="C411:D411"/>
    <mergeCell ref="C412:D412"/>
    <mergeCell ref="C413:D413"/>
    <mergeCell ref="C415:D415"/>
    <mergeCell ref="C416:D416"/>
    <mergeCell ref="C417:D417"/>
    <mergeCell ref="C418:D418"/>
    <mergeCell ref="F419:H419"/>
    <mergeCell ref="C420:D420"/>
    <mergeCell ref="F420:H428"/>
    <mergeCell ref="C421:D421"/>
    <mergeCell ref="C422:D422"/>
    <mergeCell ref="C423:D423"/>
    <mergeCell ref="C425:D425"/>
    <mergeCell ref="C426:D426"/>
    <mergeCell ref="C427:D427"/>
    <mergeCell ref="C428:D428"/>
    <mergeCell ref="F429:H429"/>
    <mergeCell ref="C430:D430"/>
    <mergeCell ref="F430:H438"/>
    <mergeCell ref="C431:D431"/>
    <mergeCell ref="C432:D432"/>
    <mergeCell ref="C433:D433"/>
    <mergeCell ref="C435:D435"/>
    <mergeCell ref="C436:D436"/>
    <mergeCell ref="C437:D437"/>
    <mergeCell ref="C438:D438"/>
    <mergeCell ref="F440:H440"/>
    <mergeCell ref="C441:D441"/>
    <mergeCell ref="F441:H449"/>
    <mergeCell ref="C442:D442"/>
    <mergeCell ref="C443:D443"/>
    <mergeCell ref="C444:D444"/>
    <mergeCell ref="C446:D446"/>
    <mergeCell ref="C447:D447"/>
    <mergeCell ref="C448:D448"/>
    <mergeCell ref="C449:D449"/>
    <mergeCell ref="F450:H450"/>
    <mergeCell ref="C451:D451"/>
    <mergeCell ref="F451:H459"/>
    <mergeCell ref="C452:D452"/>
    <mergeCell ref="C453:D453"/>
    <mergeCell ref="C454:D454"/>
    <mergeCell ref="C456:D456"/>
    <mergeCell ref="C457:D457"/>
    <mergeCell ref="C458:D458"/>
    <mergeCell ref="C459:D459"/>
    <mergeCell ref="F480:H480"/>
    <mergeCell ref="C481:D481"/>
    <mergeCell ref="F460:H460"/>
    <mergeCell ref="C461:D461"/>
    <mergeCell ref="F461:H469"/>
    <mergeCell ref="C462:D462"/>
    <mergeCell ref="C463:D463"/>
    <mergeCell ref="C464:D464"/>
    <mergeCell ref="C466:D466"/>
    <mergeCell ref="C467:D467"/>
    <mergeCell ref="C468:D468"/>
    <mergeCell ref="C469:D469"/>
    <mergeCell ref="F470:H470"/>
    <mergeCell ref="C471:D471"/>
    <mergeCell ref="F471:H479"/>
    <mergeCell ref="C472:D472"/>
    <mergeCell ref="C473:D473"/>
    <mergeCell ref="C474:D474"/>
    <mergeCell ref="C476:D476"/>
    <mergeCell ref="C477:D477"/>
    <mergeCell ref="C478:D478"/>
    <mergeCell ref="C479:D479"/>
    <mergeCell ref="C499:D499"/>
    <mergeCell ref="C489:D489"/>
    <mergeCell ref="F490:H490"/>
    <mergeCell ref="C491:D491"/>
    <mergeCell ref="F491:H499"/>
    <mergeCell ref="C492:D492"/>
    <mergeCell ref="C493:D493"/>
    <mergeCell ref="C494:D494"/>
    <mergeCell ref="C496:D496"/>
    <mergeCell ref="C497:D497"/>
    <mergeCell ref="C498:D498"/>
    <mergeCell ref="F481:H489"/>
    <mergeCell ref="C482:D482"/>
    <mergeCell ref="C483:D483"/>
    <mergeCell ref="C484:D484"/>
    <mergeCell ref="C486:D486"/>
    <mergeCell ref="C487:D487"/>
    <mergeCell ref="C488:D488"/>
  </mergeCells>
  <pageMargins left="0.7" right="0.7" top="0.17" bottom="0.37" header="0.17" footer="0.17"/>
  <pageSetup paperSize="9" scale="38" fitToHeight="0" orientation="portrait" r:id="rId1"/>
  <rowBreaks count="1" manualBreakCount="1"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2026-03-06T10:41:18Z</cp:lastPrinted>
  <dcterms:created xsi:type="dcterms:W3CDTF">2024-04-17T09:37:19Z</dcterms:created>
  <dcterms:modified xsi:type="dcterms:W3CDTF">2026-03-09T09:31:15Z</dcterms:modified>
</cp:coreProperties>
</file>