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8380" windowHeight="118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F60" i="1" l="1"/>
  <c r="E25" i="1"/>
  <c r="F25" i="1" s="1"/>
  <c r="F24" i="1" s="1"/>
  <c r="E31" i="1"/>
  <c r="E32" i="1"/>
  <c r="F56" i="1" l="1"/>
  <c r="D33" i="1" s="1"/>
  <c r="E33" i="1" s="1"/>
  <c r="I41" i="1"/>
  <c r="D30" i="1" s="1"/>
  <c r="E30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E21" i="1"/>
  <c r="F18" i="1" s="1"/>
  <c r="F30" i="1" l="1"/>
  <c r="F32" i="1" l="1"/>
  <c r="F29" i="1" s="1"/>
  <c r="H16" i="1" l="1"/>
</calcChain>
</file>

<file path=xl/sharedStrings.xml><?xml version="1.0" encoding="utf-8"?>
<sst xmlns="http://schemas.openxmlformats.org/spreadsheetml/2006/main" count="131" uniqueCount="122">
  <si>
    <t xml:space="preserve">Nom de l'entitat: </t>
  </si>
  <si>
    <t>C.I.F.</t>
  </si>
  <si>
    <t>Nom responsable del qüestionari</t>
  </si>
  <si>
    <t>Titol del projecte:</t>
  </si>
  <si>
    <t>Correu electrònic</t>
  </si>
  <si>
    <t>Data d' inici</t>
  </si>
  <si>
    <t>Data final</t>
  </si>
  <si>
    <t>Telèfon de contacte</t>
  </si>
  <si>
    <t>Breu descripció del projecte.  Justificació de la necessitat</t>
  </si>
  <si>
    <t>Total Puntuació ( A+B+C+D)</t>
  </si>
  <si>
    <t>VALORACIÓ DEL PROJECTE</t>
  </si>
  <si>
    <t>Puntuació  A</t>
  </si>
  <si>
    <t>A. VIABILITAT ECONÒMICA</t>
  </si>
  <si>
    <t>Màxim 20 punts</t>
  </si>
  <si>
    <t xml:space="preserve">Pressupost de despeses </t>
  </si>
  <si>
    <t>Pressupost d'ingressos</t>
  </si>
  <si>
    <t>Import sol·licitat a l'Ajuntament</t>
  </si>
  <si>
    <t>Puntuació   B</t>
  </si>
  <si>
    <t>B. SOLVÈNCIA TÈCNICA</t>
  </si>
  <si>
    <t>Màxim 10 punts</t>
  </si>
  <si>
    <t>*Persones donades d'alta al registre dels professionals de l'esport (ROPEC o COPLEFC) que s'acrediten amb documentació.</t>
  </si>
  <si>
    <t>Puntuació   C</t>
  </si>
  <si>
    <t xml:space="preserve">C. IMPACTE SOCIAL </t>
  </si>
  <si>
    <t>Total esportistes practicants. Categoria femenina</t>
  </si>
  <si>
    <t>Nombre d'esportistes empadronats a Manresa</t>
  </si>
  <si>
    <t>Nre. Esportistes amb llicència esportiva</t>
  </si>
  <si>
    <t>Total jornades de competició o trobades</t>
  </si>
  <si>
    <t>Relació dels equips per categoria d'edat i modlitat</t>
  </si>
  <si>
    <t xml:space="preserve">Nivell o categoria de competició  </t>
  </si>
  <si>
    <t>Nre. Partits</t>
  </si>
  <si>
    <t>Participants femenines</t>
  </si>
  <si>
    <t>Total</t>
  </si>
  <si>
    <t>Fins a 11 anys</t>
  </si>
  <si>
    <t>De 12 a 17 anys</t>
  </si>
  <si>
    <t>De 18 a 25 anys</t>
  </si>
  <si>
    <t>De 25 a 60 anys</t>
  </si>
  <si>
    <t>Mes de 60 anys</t>
  </si>
  <si>
    <t>Data i signatura</t>
  </si>
  <si>
    <t xml:space="preserve">Total jornades de competició </t>
  </si>
  <si>
    <t>BAREM PER A LA VALORACIÓ</t>
  </si>
  <si>
    <t>A</t>
  </si>
  <si>
    <t>VIABILITAT DE LA PROPOSTA</t>
  </si>
  <si>
    <t>Fins a 20 punts</t>
  </si>
  <si>
    <t>Es valorarà la viabilitat econòmica del projecte. Obtindran major puntuació els projectes que tinguin un nivell d'autofinançament més elevat.</t>
  </si>
  <si>
    <t>Es sol·licita fins a un 20% del pressupost</t>
  </si>
  <si>
    <t>20 punts</t>
  </si>
  <si>
    <t>Es sol·lcita fins a un 30% del pressupost</t>
  </si>
  <si>
    <t>15 punts</t>
  </si>
  <si>
    <t>Es sol·licita fins a un 40% del pressupost</t>
  </si>
  <si>
    <t>10 punts</t>
  </si>
  <si>
    <t>Es sol·licita fins a un 50% del pressupost</t>
  </si>
  <si>
    <t>5 punts</t>
  </si>
  <si>
    <t>Es sol·licita fins a un 60% del pressupost</t>
  </si>
  <si>
    <t>2'5  punts</t>
  </si>
  <si>
    <t>Es sol·licita fins a un 75% del pressupost</t>
  </si>
  <si>
    <t>1  punt</t>
  </si>
  <si>
    <t xml:space="preserve">Es sol·licita més del 75% </t>
  </si>
  <si>
    <t>No s'admet sol·licitud</t>
  </si>
  <si>
    <t>B</t>
  </si>
  <si>
    <t>SOLVÈNCIA TÈCNICA</t>
  </si>
  <si>
    <t>Fins a  10 punts</t>
  </si>
  <si>
    <t>a</t>
  </si>
  <si>
    <t>b</t>
  </si>
  <si>
    <t>c</t>
  </si>
  <si>
    <t>d</t>
  </si>
  <si>
    <t>Contractació de tècnics</t>
  </si>
  <si>
    <t>C</t>
  </si>
  <si>
    <t>Total esportistes practicants</t>
  </si>
  <si>
    <t xml:space="preserve">0,25 punts per cada esportista practicant </t>
  </si>
  <si>
    <t xml:space="preserve">Nre. Esportistes amb llicència </t>
  </si>
  <si>
    <t>D</t>
  </si>
  <si>
    <t>2 punts si l'entitat disposa d'un protocol d'actuació davant de possibles casos d'AS.</t>
  </si>
  <si>
    <t>Ús habitual de la llengüa Catalana d'acord amb el Pla de Xoc aprovat pel Govern de la Generalitat el novembre 2022</t>
  </si>
  <si>
    <t xml:space="preserve"> Memòria de l'activitat de la darrera temporada que acrediti els resultats dels esportistes (butlletins, recull de premsa...)</t>
  </si>
  <si>
    <t>Anuncis, flyers, comunitats interns....que demostrin l'ús del català</t>
  </si>
  <si>
    <t>2 punts per tècnic contracte laboral/extern (cal adjuntar titulació)</t>
  </si>
  <si>
    <t>Nre. Tècnics amb contractació*</t>
  </si>
  <si>
    <t>Puntuació   D</t>
  </si>
  <si>
    <t>D. ALTRES MÈRTIS</t>
  </si>
  <si>
    <t>Cal aportar documentació</t>
  </si>
  <si>
    <r>
      <t>ESPORTS 3/2025.  PROJECTES D'</t>
    </r>
    <r>
      <rPr>
        <b/>
        <u/>
        <sz val="16"/>
        <color theme="1"/>
        <rFont val="Calibri"/>
        <family val="2"/>
        <scheme val="minor"/>
      </rPr>
      <t>ESPORT FEMENÍ COL·LECTIU</t>
    </r>
  </si>
  <si>
    <t>Màxim 55 punts</t>
  </si>
  <si>
    <t>Màxim 15 punts</t>
  </si>
  <si>
    <t>a) Protocol per a la prevenció, detecció i intervenció dels maltractaments i de les violències sexuals a infants i adolescents</t>
  </si>
  <si>
    <t>b) Ús de la llengua catalana a nivell escrit</t>
  </si>
  <si>
    <t>c) Assistència curs Gestió d'entitats</t>
  </si>
  <si>
    <t>d) Assistència Consell Municipal d'Esports 30/05/25</t>
  </si>
  <si>
    <t>e) Assistència Jornades de Salut Mental i Esports</t>
  </si>
  <si>
    <t>f) Participació Càtedra Lideratge en Valors</t>
  </si>
  <si>
    <t>g) Contractació Gestoria</t>
  </si>
  <si>
    <r>
      <t>Es valorarà  la solvència de l'</t>
    </r>
    <r>
      <rPr>
        <u/>
        <sz val="11"/>
        <color theme="1"/>
        <rFont val="Calibri"/>
        <family val="2"/>
        <scheme val="minor"/>
      </rPr>
      <t>equip tècnic donat d'alta al ROPEC o COPLEFC</t>
    </r>
    <r>
      <rPr>
        <sz val="11"/>
        <color theme="1"/>
        <rFont val="Calibri"/>
        <family val="2"/>
        <scheme val="minor"/>
      </rPr>
      <t xml:space="preserve"> dedicat al projecte que és objecte de la subvenció. La valoració es farà per mitjà de</t>
    </r>
    <r>
      <rPr>
        <sz val="11"/>
        <rFont val="Calibri"/>
        <family val="2"/>
        <scheme val="minor"/>
      </rPr>
      <t xml:space="preserve"> la formació professional d</t>
    </r>
    <r>
      <rPr>
        <sz val="11"/>
        <color theme="1"/>
        <rFont val="Calibri"/>
        <family val="2"/>
        <scheme val="minor"/>
      </rPr>
      <t>els membres de l'equip  i la relació contractual dels mateixos amb l'entitat acreditada amb la documentació respectiva.</t>
    </r>
  </si>
  <si>
    <t xml:space="preserve">IMPACTE </t>
  </si>
  <si>
    <t>Fins a 55 punts</t>
  </si>
  <si>
    <t>Es valorarà per mitjà del nombre de practicants de categories femenines, especialment les practicants amb llicència federativa o escolar, i el nombre de jornades de competició i/o trobades. Cal adjuntar la fitxa federativa de la esportista</t>
  </si>
  <si>
    <t>2 punts per cada esportista empadronada a Manresa</t>
  </si>
  <si>
    <t xml:space="preserve">0,25 punts per cada llicència federativa, escolar o mutualització </t>
  </si>
  <si>
    <t>0,10 punts per jornada de competició</t>
  </si>
  <si>
    <t>ALTRES ASPECTES A VALORAR</t>
  </si>
  <si>
    <r>
      <t>Fins a 15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punts</t>
    </r>
  </si>
  <si>
    <t>Es valoraran altres aspectes que aportin un valor afegit al projecte i que el tribunal qualificador els informi de forma favorable.</t>
  </si>
  <si>
    <r>
      <t xml:space="preserve">Detecció assetjament sexual 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(caldrà adjuntar documentació)</t>
    </r>
  </si>
  <si>
    <t>Llengua escrita (caldrà adjuntar documentació)</t>
  </si>
  <si>
    <r>
      <rPr>
        <sz val="11"/>
        <rFont val="Calibri"/>
        <family val="2"/>
        <scheme val="minor"/>
      </rPr>
      <t xml:space="preserve">2 punt </t>
    </r>
    <r>
      <rPr>
        <sz val="11"/>
        <color theme="1"/>
        <rFont val="Calibri"/>
        <family val="2"/>
        <scheme val="minor"/>
      </rPr>
      <t>si l'entitat utilitza habitualment la llengua catalana en la comunicació interna escrita, a la web, flyers, anuncis...</t>
    </r>
  </si>
  <si>
    <r>
      <t>Assistència</t>
    </r>
    <r>
      <rPr>
        <sz val="11"/>
        <rFont val="Calibri"/>
        <family val="2"/>
        <scheme val="minor"/>
      </rPr>
      <t xml:space="preserve"> al Curs Gestió d'entitats esportives a través dels ens locals</t>
    </r>
  </si>
  <si>
    <t>2 punts si l'entitat ha assistit al Curs Gestió d'entitats esportives a través dels ens locals</t>
  </si>
  <si>
    <t>Assistència al Consell Municipal Esports (30/05/2024)</t>
  </si>
  <si>
    <t>3 punts si l'entitat ha assistit al Consell Municipal Esports de 30/05/2024</t>
  </si>
  <si>
    <t>e</t>
  </si>
  <si>
    <t>Assistència a les Jornades de Salut Mental i Esport (11 i 12/11/24)</t>
  </si>
  <si>
    <t>2 punts si l'entitat ha assistit a les Jornades de Salut Mental i Esport de 11 i 12/11/24</t>
  </si>
  <si>
    <t>f</t>
  </si>
  <si>
    <t>Participació a la Càtedra Lideratge en Valors</t>
  </si>
  <si>
    <t>2 punts si l'entitat ha participat a la Càtedra Lidertage en Valors</t>
  </si>
  <si>
    <t>g</t>
  </si>
  <si>
    <t xml:space="preserve">Contractació de Gestoria  (caldrà adjuntar documentació) </t>
  </si>
  <si>
    <t xml:space="preserve">2 punts si l'entitat té contractada una Gestoria </t>
  </si>
  <si>
    <t>DOCUMENTACIÓ OBLIGATÒRIA A PRESENTAR</t>
  </si>
  <si>
    <t xml:space="preserve"> Annex 2. Pressupost detallat d'ingressos i despeses del projecte</t>
  </si>
  <si>
    <t>Alta ROPEC o COPLEFC dels tècnics contractats</t>
  </si>
  <si>
    <t>Documentació Federació classificació i ranking</t>
  </si>
  <si>
    <t>Protocol actuació casos AS</t>
  </si>
  <si>
    <t>Contracte Gestoria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</si>
</sst>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</borders>
  <cellStyleXfs count="2">
    <xf numFmtId="0" fontId="0" fillId="0" borderId="0"/>
    <xf numFmtId="0" fontId="21" fillId="6" borderId="31" applyNumberFormat="0" applyAlignment="0" applyProtection="0"/>
  </cellStyleXfs>
  <cellXfs count="2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top" wrapText="1"/>
    </xf>
    <xf numFmtId="0" fontId="2" fillId="4" borderId="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3" borderId="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5" borderId="11" xfId="0" applyFont="1" applyFill="1" applyBorder="1"/>
    <xf numFmtId="0" fontId="0" fillId="3" borderId="12" xfId="0" applyFont="1" applyFill="1" applyBorder="1"/>
    <xf numFmtId="0" fontId="0" fillId="0" borderId="0" xfId="0" applyFont="1" applyBorder="1" applyAlignment="1">
      <alignment horizontal="center"/>
    </xf>
    <xf numFmtId="0" fontId="0" fillId="5" borderId="13" xfId="0" applyFont="1" applyFill="1" applyBorder="1"/>
    <xf numFmtId="0" fontId="0" fillId="5" borderId="10" xfId="0" applyFont="1" applyFill="1" applyBorder="1"/>
    <xf numFmtId="9" fontId="8" fillId="3" borderId="1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ont="1" applyFill="1" applyBorder="1"/>
    <xf numFmtId="164" fontId="0" fillId="3" borderId="0" xfId="0" applyNumberFormat="1" applyFont="1" applyFill="1" applyBorder="1" applyAlignment="1">
      <alignment horizontal="center"/>
    </xf>
    <xf numFmtId="9" fontId="2" fillId="3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0" fillId="3" borderId="5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Border="1"/>
    <xf numFmtId="0" fontId="16" fillId="0" borderId="1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5" borderId="1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0" fillId="5" borderId="11" xfId="0" applyFont="1" applyFill="1" applyBorder="1" applyAlignment="1">
      <alignment vertical="center"/>
    </xf>
    <xf numFmtId="0" fontId="0" fillId="4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0" fillId="3" borderId="0" xfId="0" applyFill="1" applyBorder="1"/>
    <xf numFmtId="0" fontId="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left" vertical="center"/>
    </xf>
    <xf numFmtId="0" fontId="0" fillId="5" borderId="24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center"/>
    </xf>
    <xf numFmtId="0" fontId="0" fillId="3" borderId="10" xfId="0" applyFill="1" applyBorder="1" applyAlignment="1">
      <alignment vertical="top" wrapText="1"/>
    </xf>
    <xf numFmtId="0" fontId="13" fillId="0" borderId="0" xfId="0" applyFont="1" applyBorder="1" applyAlignment="1">
      <alignment horizontal="right"/>
    </xf>
    <xf numFmtId="0" fontId="0" fillId="3" borderId="27" xfId="0" applyFill="1" applyBorder="1" applyAlignment="1">
      <alignment vertical="top" wrapText="1"/>
    </xf>
    <xf numFmtId="0" fontId="13" fillId="0" borderId="28" xfId="0" applyFont="1" applyBorder="1" applyAlignment="1">
      <alignment horizontal="right"/>
    </xf>
    <xf numFmtId="0" fontId="2" fillId="3" borderId="0" xfId="0" applyFont="1" applyFill="1" applyBorder="1"/>
    <xf numFmtId="0" fontId="2" fillId="5" borderId="25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vertical="center"/>
    </xf>
    <xf numFmtId="0" fontId="0" fillId="5" borderId="29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justify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left" vertical="center"/>
    </xf>
    <xf numFmtId="0" fontId="16" fillId="5" borderId="29" xfId="0" applyFont="1" applyFill="1" applyBorder="1" applyAlignment="1">
      <alignment vertical="center"/>
    </xf>
    <xf numFmtId="0" fontId="15" fillId="5" borderId="29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5" borderId="29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Border="1" applyAlignment="1">
      <alignment vertical="center"/>
    </xf>
    <xf numFmtId="0" fontId="0" fillId="3" borderId="2" xfId="0" applyFont="1" applyFill="1" applyBorder="1"/>
    <xf numFmtId="0" fontId="0" fillId="3" borderId="7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15" fillId="3" borderId="7" xfId="0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vertical="center"/>
    </xf>
    <xf numFmtId="0" fontId="21" fillId="6" borderId="31" xfId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3" borderId="32" xfId="0" applyFill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0" fillId="5" borderId="11" xfId="0" applyFont="1" applyFill="1" applyBorder="1" applyAlignment="1" applyProtection="1">
      <alignment horizontal="center" vertical="center"/>
      <protection locked="0"/>
    </xf>
    <xf numFmtId="0" fontId="0" fillId="5" borderId="17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4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6" xfId="0" applyFont="1" applyFill="1" applyBorder="1" applyAlignment="1" applyProtection="1">
      <alignment horizontal="left" vertical="center"/>
      <protection locked="0"/>
    </xf>
    <xf numFmtId="0" fontId="0" fillId="5" borderId="14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 applyProtection="1"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26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11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0" fillId="0" borderId="2" xfId="0" applyFont="1" applyBorder="1"/>
    <xf numFmtId="0" fontId="0" fillId="3" borderId="2" xfId="0" applyFont="1" applyFill="1" applyBorder="1" applyAlignment="1">
      <alignment horizontal="left"/>
    </xf>
    <xf numFmtId="0" fontId="0" fillId="3" borderId="0" xfId="0" applyFont="1" applyFill="1" applyBorder="1" applyProtection="1">
      <protection locked="0"/>
    </xf>
    <xf numFmtId="0" fontId="0" fillId="3" borderId="0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1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right" vertical="center" wrapTex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/>
      <protection locked="0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9"/>
  <sheetViews>
    <sheetView tabSelected="1" topLeftCell="A79" workbookViewId="0">
      <selection activeCell="N89" sqref="N89"/>
    </sheetView>
  </sheetViews>
  <sheetFormatPr baseColWidth="10" defaultRowHeight="15" x14ac:dyDescent="0.25"/>
  <cols>
    <col min="1" max="1" width="5.140625" style="1" customWidth="1"/>
    <col min="2" max="2" width="49.42578125" customWidth="1"/>
    <col min="3" max="3" width="5.5703125" customWidth="1"/>
    <col min="4" max="4" width="24.5703125" style="1" customWidth="1"/>
    <col min="5" max="5" width="8.85546875" style="1" customWidth="1"/>
    <col min="6" max="6" width="11.28515625" customWidth="1"/>
    <col min="7" max="7" width="2.5703125" customWidth="1"/>
    <col min="8" max="8" width="31.5703125" customWidth="1"/>
    <col min="9" max="9" width="6.42578125" customWidth="1"/>
  </cols>
  <sheetData>
    <row r="1" spans="1:10" ht="23.25" x14ac:dyDescent="0.35">
      <c r="B1" s="2" t="s">
        <v>80</v>
      </c>
      <c r="C1" s="3"/>
      <c r="H1" s="4"/>
    </row>
    <row r="2" spans="1:10" ht="12" customHeight="1" x14ac:dyDescent="0.3">
      <c r="B2" s="5"/>
      <c r="C2" s="5"/>
    </row>
    <row r="3" spans="1:10" s="6" customFormat="1" ht="20.25" customHeight="1" x14ac:dyDescent="0.25">
      <c r="B3" s="7" t="s">
        <v>0</v>
      </c>
      <c r="C3" s="7"/>
      <c r="D3" s="8" t="s">
        <v>1</v>
      </c>
      <c r="F3" s="8" t="s">
        <v>2</v>
      </c>
    </row>
    <row r="4" spans="1:10" s="6" customFormat="1" ht="20.25" customHeight="1" x14ac:dyDescent="0.25">
      <c r="B4" s="149"/>
      <c r="C4" s="9"/>
      <c r="D4" s="149"/>
      <c r="E4" s="10"/>
      <c r="F4" s="207"/>
      <c r="G4" s="207"/>
      <c r="H4" s="207"/>
    </row>
    <row r="5" spans="1:10" s="6" customFormat="1" ht="20.100000000000001" customHeight="1" x14ac:dyDescent="0.25">
      <c r="B5" s="7" t="s">
        <v>3</v>
      </c>
      <c r="C5" s="7"/>
      <c r="D5" s="11"/>
      <c r="F5" s="8" t="s">
        <v>4</v>
      </c>
      <c r="G5" s="12"/>
    </row>
    <row r="6" spans="1:10" s="6" customFormat="1" ht="20.100000000000001" customHeight="1" x14ac:dyDescent="0.25">
      <c r="B6" s="208"/>
      <c r="C6" s="208"/>
      <c r="D6" s="208"/>
      <c r="E6" s="13"/>
      <c r="F6" s="150"/>
      <c r="G6" s="150"/>
      <c r="H6" s="14"/>
    </row>
    <row r="7" spans="1:10" s="6" customFormat="1" ht="20.100000000000001" customHeight="1" x14ac:dyDescent="0.25">
      <c r="A7" s="15"/>
      <c r="B7" s="16" t="s">
        <v>5</v>
      </c>
      <c r="C7" s="16"/>
      <c r="D7" s="16" t="s">
        <v>6</v>
      </c>
      <c r="F7" s="16" t="s">
        <v>7</v>
      </c>
    </row>
    <row r="8" spans="1:10" s="6" customFormat="1" ht="20.100000000000001" customHeight="1" x14ac:dyDescent="0.25">
      <c r="A8" s="15"/>
      <c r="B8" s="151"/>
      <c r="C8" s="17"/>
      <c r="D8" s="152"/>
      <c r="F8" s="207"/>
      <c r="G8" s="207"/>
      <c r="H8" s="207"/>
    </row>
    <row r="9" spans="1:10" s="6" customFormat="1" ht="20.100000000000001" customHeight="1" x14ac:dyDescent="0.25">
      <c r="A9" s="15"/>
      <c r="B9" s="18"/>
      <c r="C9" s="18"/>
      <c r="D9" s="19"/>
      <c r="E9" s="20"/>
      <c r="G9" s="12"/>
    </row>
    <row r="10" spans="1:10" s="25" customFormat="1" ht="20.100000000000001" customHeight="1" x14ac:dyDescent="0.3">
      <c r="A10" s="21"/>
      <c r="B10" s="5" t="s">
        <v>8</v>
      </c>
      <c r="C10" s="5"/>
      <c r="D10" s="21"/>
      <c r="E10" s="22"/>
      <c r="F10" s="23"/>
      <c r="G10" s="24"/>
    </row>
    <row r="11" spans="1:10" s="28" customFormat="1" ht="20.100000000000001" customHeight="1" x14ac:dyDescent="0.25">
      <c r="A11" s="26"/>
      <c r="B11" s="209"/>
      <c r="C11" s="210"/>
      <c r="D11" s="210"/>
      <c r="E11" s="210"/>
      <c r="F11" s="210"/>
      <c r="G11" s="210"/>
      <c r="H11" s="211"/>
      <c r="I11" s="27"/>
    </row>
    <row r="12" spans="1:10" s="28" customFormat="1" ht="20.100000000000001" customHeight="1" x14ac:dyDescent="0.25">
      <c r="A12" s="26"/>
      <c r="B12" s="212"/>
      <c r="C12" s="213"/>
      <c r="D12" s="213"/>
      <c r="E12" s="213"/>
      <c r="F12" s="213"/>
      <c r="G12" s="213"/>
      <c r="H12" s="214"/>
      <c r="I12" s="27"/>
    </row>
    <row r="13" spans="1:10" s="28" customFormat="1" ht="20.100000000000001" customHeight="1" x14ac:dyDescent="0.25">
      <c r="A13" s="26"/>
      <c r="B13" s="212"/>
      <c r="C13" s="213"/>
      <c r="D13" s="213"/>
      <c r="E13" s="213"/>
      <c r="F13" s="213"/>
      <c r="G13" s="213"/>
      <c r="H13" s="214"/>
      <c r="I13" s="27"/>
    </row>
    <row r="14" spans="1:10" s="28" customFormat="1" ht="20.100000000000001" customHeight="1" x14ac:dyDescent="0.25">
      <c r="A14" s="26"/>
      <c r="B14" s="215"/>
      <c r="C14" s="216"/>
      <c r="D14" s="216"/>
      <c r="E14" s="216"/>
      <c r="F14" s="216"/>
      <c r="G14" s="216"/>
      <c r="H14" s="217"/>
      <c r="I14" s="27"/>
    </row>
    <row r="15" spans="1:10" s="28" customFormat="1" ht="17.25" customHeight="1" thickBot="1" x14ac:dyDescent="0.3">
      <c r="A15" s="26"/>
      <c r="B15" s="27"/>
      <c r="C15" s="27"/>
      <c r="D15" s="27"/>
      <c r="E15" s="27"/>
      <c r="G15" s="27"/>
      <c r="H15" s="29" t="s">
        <v>9</v>
      </c>
      <c r="I15" s="30"/>
      <c r="J15" s="30"/>
    </row>
    <row r="16" spans="1:10" s="25" customFormat="1" ht="20.100000000000001" customHeight="1" thickBot="1" x14ac:dyDescent="0.35">
      <c r="A16" s="21"/>
      <c r="B16" s="31" t="s">
        <v>10</v>
      </c>
      <c r="C16" s="31"/>
      <c r="D16" s="218"/>
      <c r="E16" s="218"/>
      <c r="F16" s="218"/>
      <c r="G16" s="32"/>
      <c r="H16" s="33">
        <f>SUM(F18+F25+F32+F60)</f>
        <v>0</v>
      </c>
      <c r="I16" s="27"/>
    </row>
    <row r="17" spans="1:10" ht="20.100000000000001" customHeight="1" x14ac:dyDescent="0.3">
      <c r="B17" s="5"/>
      <c r="C17" s="5"/>
      <c r="E17" s="22"/>
      <c r="F17" s="34" t="s">
        <v>11</v>
      </c>
      <c r="G17" s="35"/>
    </row>
    <row r="18" spans="1:10" ht="20.100000000000001" customHeight="1" x14ac:dyDescent="0.3">
      <c r="A18" s="36"/>
      <c r="B18" s="37" t="s">
        <v>12</v>
      </c>
      <c r="C18" s="37"/>
      <c r="D18" s="21"/>
      <c r="E18" s="38"/>
      <c r="F18" s="39">
        <f>IF($E$21&lt;21%,20,IF($E$21&lt;31%,15,IF($E$21&lt;41%,10,IF($E$21&lt;51%,5,IF($E$21&lt;61%,2.5,IF($E$21&lt;76%,1,0))))))</f>
        <v>0</v>
      </c>
      <c r="G18" s="35"/>
      <c r="H18" s="40" t="s">
        <v>13</v>
      </c>
    </row>
    <row r="19" spans="1:10" ht="20.100000000000001" customHeight="1" x14ac:dyDescent="0.3">
      <c r="A19" s="21"/>
      <c r="B19" s="41" t="s">
        <v>14</v>
      </c>
      <c r="C19" s="42"/>
      <c r="D19" s="153">
        <v>1</v>
      </c>
      <c r="E19" s="38"/>
      <c r="F19" s="43"/>
      <c r="G19" s="35"/>
    </row>
    <row r="20" spans="1:10" ht="20.100000000000001" customHeight="1" x14ac:dyDescent="0.3">
      <c r="A20" s="21"/>
      <c r="B20" s="44" t="s">
        <v>15</v>
      </c>
      <c r="C20" s="42"/>
      <c r="D20" s="154"/>
      <c r="E20" s="38"/>
      <c r="F20" s="43"/>
      <c r="G20" s="35"/>
    </row>
    <row r="21" spans="1:10" ht="20.100000000000001" customHeight="1" x14ac:dyDescent="0.25">
      <c r="A21" s="21"/>
      <c r="B21" s="45" t="s">
        <v>16</v>
      </c>
      <c r="C21" s="42"/>
      <c r="D21" s="155">
        <v>1</v>
      </c>
      <c r="E21" s="46">
        <f>D21/D19</f>
        <v>1</v>
      </c>
      <c r="G21" s="47"/>
    </row>
    <row r="22" spans="1:10" ht="20.100000000000001" customHeight="1" x14ac:dyDescent="0.25">
      <c r="A22" s="21"/>
      <c r="B22" s="48"/>
      <c r="C22" s="48"/>
      <c r="D22" s="49"/>
      <c r="E22" s="50"/>
      <c r="F22" s="34"/>
      <c r="G22" s="47"/>
    </row>
    <row r="23" spans="1:10" ht="20.100000000000001" customHeight="1" thickBot="1" x14ac:dyDescent="0.3">
      <c r="A23" s="36"/>
      <c r="B23" s="48"/>
      <c r="C23" s="48"/>
      <c r="D23" s="49"/>
      <c r="E23" s="50"/>
      <c r="F23" s="34" t="s">
        <v>17</v>
      </c>
      <c r="G23" s="47"/>
      <c r="H23" s="40"/>
    </row>
    <row r="24" spans="1:10" ht="20.100000000000001" customHeight="1" thickTop="1" thickBot="1" x14ac:dyDescent="0.35">
      <c r="A24" s="36"/>
      <c r="B24" s="37" t="s">
        <v>18</v>
      </c>
      <c r="C24" s="51"/>
      <c r="D24" s="21"/>
      <c r="E24" s="22"/>
      <c r="F24" s="138">
        <f>F25</f>
        <v>0</v>
      </c>
      <c r="G24" s="40" t="s">
        <v>19</v>
      </c>
    </row>
    <row r="25" spans="1:10" ht="20.100000000000001" customHeight="1" thickTop="1" thickBot="1" x14ac:dyDescent="0.3">
      <c r="B25" s="58" t="s">
        <v>76</v>
      </c>
      <c r="C25" s="52">
        <v>2</v>
      </c>
      <c r="D25" s="153"/>
      <c r="E25" s="139">
        <f>C25*D25</f>
        <v>0</v>
      </c>
      <c r="F25" s="55">
        <f>IF(E25&gt;10,10,E25)</f>
        <v>0</v>
      </c>
      <c r="G25" s="54"/>
    </row>
    <row r="26" spans="1:10" ht="20.100000000000001" customHeight="1" thickTop="1" x14ac:dyDescent="0.25">
      <c r="B26" s="57" t="s">
        <v>20</v>
      </c>
      <c r="C26" s="48"/>
      <c r="D26" s="43"/>
      <c r="E26" s="23"/>
      <c r="F26" s="34"/>
      <c r="G26" s="54"/>
    </row>
    <row r="27" spans="1:10" ht="11.25" customHeight="1" x14ac:dyDescent="0.25"/>
    <row r="28" spans="1:10" s="56" customFormat="1" ht="14.25" customHeight="1" x14ac:dyDescent="0.25">
      <c r="A28" s="59"/>
      <c r="B28" s="57"/>
      <c r="C28" s="57"/>
      <c r="D28" s="19"/>
      <c r="E28" s="61"/>
      <c r="F28" s="62" t="s">
        <v>21</v>
      </c>
      <c r="G28" s="60"/>
    </row>
    <row r="29" spans="1:10" ht="20.100000000000001" customHeight="1" x14ac:dyDescent="0.25">
      <c r="A29" s="36"/>
      <c r="B29" s="16" t="s">
        <v>22</v>
      </c>
      <c r="C29" s="16"/>
      <c r="D29" s="15"/>
      <c r="E29" s="63"/>
      <c r="F29" s="64">
        <f>F32</f>
        <v>0</v>
      </c>
      <c r="G29" s="65"/>
      <c r="H29" s="40" t="s">
        <v>81</v>
      </c>
    </row>
    <row r="30" spans="1:10" ht="20.100000000000001" customHeight="1" x14ac:dyDescent="0.25">
      <c r="A30" s="21"/>
      <c r="B30" s="66" t="s">
        <v>23</v>
      </c>
      <c r="C30" s="15">
        <v>0.25</v>
      </c>
      <c r="D30" s="156">
        <f>SUM(I41)</f>
        <v>0</v>
      </c>
      <c r="E30" s="67">
        <f>D30*C30</f>
        <v>0</v>
      </c>
      <c r="F30" s="53">
        <f>E30+E31+E32+E33</f>
        <v>0</v>
      </c>
      <c r="G30" s="65"/>
    </row>
    <row r="31" spans="1:10" ht="20.100000000000001" customHeight="1" thickBot="1" x14ac:dyDescent="0.3">
      <c r="A31" s="21"/>
      <c r="B31" s="68" t="s">
        <v>24</v>
      </c>
      <c r="C31" s="15">
        <v>2</v>
      </c>
      <c r="D31" s="157"/>
      <c r="E31" s="67">
        <f>D31*C31</f>
        <v>0</v>
      </c>
      <c r="F31" s="53"/>
      <c r="G31" s="65"/>
    </row>
    <row r="32" spans="1:10" ht="20.100000000000001" customHeight="1" thickTop="1" thickBot="1" x14ac:dyDescent="0.3">
      <c r="A32" s="21"/>
      <c r="B32" s="69" t="s">
        <v>25</v>
      </c>
      <c r="C32" s="61">
        <v>0.25</v>
      </c>
      <c r="D32" s="158"/>
      <c r="E32" s="67">
        <f t="shared" ref="E32:E33" si="0">D32*C32</f>
        <v>0</v>
      </c>
      <c r="F32" s="55">
        <f>IF(F30&gt;55,55,F30)</f>
        <v>0</v>
      </c>
      <c r="G32" s="70"/>
      <c r="J32" s="28"/>
    </row>
    <row r="33" spans="1:12" s="71" customFormat="1" ht="20.100000000000001" customHeight="1" thickTop="1" x14ac:dyDescent="0.25">
      <c r="A33" s="23"/>
      <c r="B33" s="58" t="s">
        <v>26</v>
      </c>
      <c r="C33" s="15">
        <v>0.1</v>
      </c>
      <c r="D33" s="159">
        <f>F56</f>
        <v>0</v>
      </c>
      <c r="E33" s="67">
        <f t="shared" si="0"/>
        <v>0</v>
      </c>
      <c r="F33" s="20"/>
      <c r="G33" s="65"/>
    </row>
    <row r="34" spans="1:12" s="74" customFormat="1" ht="20.100000000000001" customHeight="1" x14ac:dyDescent="0.25">
      <c r="A34" s="72"/>
      <c r="B34" s="73"/>
      <c r="C34" s="73"/>
      <c r="D34" s="17"/>
      <c r="E34" s="20"/>
      <c r="F34" s="61"/>
      <c r="G34" s="70"/>
      <c r="J34" s="75"/>
      <c r="K34" s="75"/>
      <c r="L34" s="75"/>
    </row>
    <row r="35" spans="1:12" s="77" customFormat="1" ht="20.100000000000001" customHeight="1" x14ac:dyDescent="0.25">
      <c r="A35" s="23"/>
      <c r="B35" s="76" t="s">
        <v>27</v>
      </c>
      <c r="C35" s="75"/>
      <c r="D35" s="76" t="s">
        <v>28</v>
      </c>
      <c r="E35" s="20"/>
      <c r="F35" s="20" t="s">
        <v>29</v>
      </c>
      <c r="G35" s="75"/>
      <c r="H35" s="17" t="s">
        <v>30</v>
      </c>
      <c r="I35" s="20" t="s">
        <v>31</v>
      </c>
      <c r="J35" s="190"/>
      <c r="K35" s="190"/>
      <c r="L35" s="190"/>
    </row>
    <row r="36" spans="1:12" s="77" customFormat="1" ht="20.100000000000001" customHeight="1" x14ac:dyDescent="0.25">
      <c r="A36" s="23">
        <v>1</v>
      </c>
      <c r="B36" s="160"/>
      <c r="C36" s="61"/>
      <c r="D36" s="219"/>
      <c r="E36" s="220"/>
      <c r="F36" s="163"/>
      <c r="G36" s="78"/>
      <c r="H36" s="79" t="s">
        <v>32</v>
      </c>
      <c r="I36" s="156"/>
      <c r="J36" s="190"/>
      <c r="K36" s="190"/>
      <c r="L36" s="190"/>
    </row>
    <row r="37" spans="1:12" s="77" customFormat="1" ht="20.100000000000001" customHeight="1" x14ac:dyDescent="0.25">
      <c r="A37" s="23">
        <f>SUM(A36+1)</f>
        <v>2</v>
      </c>
      <c r="B37" s="161"/>
      <c r="C37" s="61"/>
      <c r="D37" s="198"/>
      <c r="E37" s="199"/>
      <c r="F37" s="164"/>
      <c r="G37" s="80"/>
      <c r="H37" s="81" t="s">
        <v>33</v>
      </c>
      <c r="I37" s="156"/>
      <c r="J37" s="190"/>
      <c r="K37" s="190"/>
      <c r="L37" s="190"/>
    </row>
    <row r="38" spans="1:12" s="77" customFormat="1" ht="20.100000000000001" customHeight="1" x14ac:dyDescent="0.25">
      <c r="A38" s="23">
        <f t="shared" ref="A38:A55" si="1">SUM(A37+1)</f>
        <v>3</v>
      </c>
      <c r="B38" s="161"/>
      <c r="C38" s="61"/>
      <c r="D38" s="198"/>
      <c r="E38" s="199"/>
      <c r="F38" s="164"/>
      <c r="G38" s="80"/>
      <c r="H38" s="81" t="s">
        <v>34</v>
      </c>
      <c r="I38" s="166"/>
      <c r="J38" s="190"/>
      <c r="K38" s="190"/>
      <c r="L38" s="190"/>
    </row>
    <row r="39" spans="1:12" s="77" customFormat="1" ht="20.100000000000001" customHeight="1" x14ac:dyDescent="0.25">
      <c r="A39" s="23">
        <f t="shared" si="1"/>
        <v>4</v>
      </c>
      <c r="B39" s="161"/>
      <c r="C39" s="61"/>
      <c r="D39" s="198"/>
      <c r="E39" s="199"/>
      <c r="F39" s="164"/>
      <c r="G39" s="80"/>
      <c r="H39" s="81" t="s">
        <v>35</v>
      </c>
      <c r="I39" s="166"/>
      <c r="J39" s="190"/>
      <c r="K39" s="190"/>
      <c r="L39" s="190"/>
    </row>
    <row r="40" spans="1:12" s="77" customFormat="1" ht="20.100000000000001" customHeight="1" x14ac:dyDescent="0.25">
      <c r="A40" s="23">
        <f t="shared" si="1"/>
        <v>5</v>
      </c>
      <c r="B40" s="161"/>
      <c r="C40" s="61"/>
      <c r="D40" s="198"/>
      <c r="E40" s="199"/>
      <c r="F40" s="164"/>
      <c r="G40" s="80"/>
      <c r="H40" s="82" t="s">
        <v>36</v>
      </c>
      <c r="I40" s="166"/>
      <c r="J40" s="190"/>
      <c r="K40" s="190"/>
      <c r="L40" s="190"/>
    </row>
    <row r="41" spans="1:12" s="77" customFormat="1" ht="20.100000000000001" customHeight="1" x14ac:dyDescent="0.25">
      <c r="A41" s="23">
        <f t="shared" si="1"/>
        <v>6</v>
      </c>
      <c r="B41" s="161"/>
      <c r="C41" s="61"/>
      <c r="D41" s="198"/>
      <c r="E41" s="199"/>
      <c r="F41" s="164"/>
      <c r="G41" s="83"/>
      <c r="H41" s="84" t="s">
        <v>31</v>
      </c>
      <c r="I41" s="167">
        <f>SUM(I36:I40)</f>
        <v>0</v>
      </c>
      <c r="J41" s="190"/>
      <c r="K41" s="190"/>
      <c r="L41" s="190"/>
    </row>
    <row r="42" spans="1:12" s="77" customFormat="1" ht="20.100000000000001" customHeight="1" x14ac:dyDescent="0.25">
      <c r="A42" s="23">
        <f t="shared" si="1"/>
        <v>7</v>
      </c>
      <c r="B42" s="161"/>
      <c r="C42" s="61"/>
      <c r="D42" s="198"/>
      <c r="E42" s="199"/>
      <c r="F42" s="164"/>
      <c r="G42" s="74"/>
      <c r="H42" s="48"/>
      <c r="I42" s="23"/>
      <c r="J42" s="190"/>
      <c r="K42" s="190"/>
      <c r="L42" s="190"/>
    </row>
    <row r="43" spans="1:12" s="77" customFormat="1" ht="20.100000000000001" customHeight="1" x14ac:dyDescent="0.25">
      <c r="A43" s="23">
        <f t="shared" si="1"/>
        <v>8</v>
      </c>
      <c r="B43" s="161"/>
      <c r="C43" s="61"/>
      <c r="D43" s="198"/>
      <c r="E43" s="199"/>
      <c r="F43" s="164"/>
      <c r="G43" s="57"/>
      <c r="H43" s="48"/>
      <c r="I43" s="23"/>
      <c r="J43" s="190"/>
      <c r="K43" s="190"/>
      <c r="L43" s="190"/>
    </row>
    <row r="44" spans="1:12" s="77" customFormat="1" ht="20.100000000000001" customHeight="1" x14ac:dyDescent="0.25">
      <c r="A44" s="23">
        <f t="shared" si="1"/>
        <v>9</v>
      </c>
      <c r="B44" s="161"/>
      <c r="C44" s="61"/>
      <c r="D44" s="198"/>
      <c r="E44" s="199"/>
      <c r="F44" s="164"/>
      <c r="G44" s="57"/>
      <c r="H44" s="48"/>
      <c r="I44" s="23"/>
      <c r="J44" s="190"/>
      <c r="K44" s="190"/>
      <c r="L44" s="190"/>
    </row>
    <row r="45" spans="1:12" s="77" customFormat="1" ht="20.100000000000001" customHeight="1" x14ac:dyDescent="0.25">
      <c r="A45" s="23">
        <f t="shared" si="1"/>
        <v>10</v>
      </c>
      <c r="B45" s="161"/>
      <c r="C45" s="61"/>
      <c r="D45" s="198"/>
      <c r="E45" s="199"/>
      <c r="F45" s="164"/>
      <c r="G45" s="57"/>
      <c r="H45" s="48"/>
      <c r="I45" s="23"/>
      <c r="J45" s="85"/>
      <c r="K45" s="85"/>
      <c r="L45" s="85"/>
    </row>
    <row r="46" spans="1:12" s="77" customFormat="1" ht="20.100000000000001" customHeight="1" x14ac:dyDescent="0.25">
      <c r="A46" s="23">
        <f t="shared" si="1"/>
        <v>11</v>
      </c>
      <c r="B46" s="161"/>
      <c r="C46" s="61"/>
      <c r="D46" s="198"/>
      <c r="E46" s="199"/>
      <c r="F46" s="164"/>
      <c r="G46" s="57"/>
      <c r="H46" s="48"/>
      <c r="I46" s="23"/>
      <c r="J46" s="85"/>
      <c r="K46" s="85"/>
      <c r="L46" s="85"/>
    </row>
    <row r="47" spans="1:12" s="77" customFormat="1" ht="20.100000000000001" customHeight="1" x14ac:dyDescent="0.25">
      <c r="A47" s="23">
        <f t="shared" si="1"/>
        <v>12</v>
      </c>
      <c r="B47" s="161"/>
      <c r="C47" s="61"/>
      <c r="D47" s="198"/>
      <c r="E47" s="199"/>
      <c r="F47" s="164"/>
      <c r="G47" s="57"/>
      <c r="H47" s="48"/>
      <c r="I47" s="23"/>
      <c r="J47" s="85"/>
      <c r="K47" s="85"/>
      <c r="L47" s="85"/>
    </row>
    <row r="48" spans="1:12" s="77" customFormat="1" ht="20.100000000000001" customHeight="1" x14ac:dyDescent="0.25">
      <c r="A48" s="23">
        <f t="shared" si="1"/>
        <v>13</v>
      </c>
      <c r="B48" s="161"/>
      <c r="C48" s="61"/>
      <c r="D48" s="198"/>
      <c r="E48" s="199"/>
      <c r="F48" s="164"/>
      <c r="G48" s="57"/>
      <c r="H48" s="48"/>
      <c r="I48" s="23"/>
      <c r="J48" s="85"/>
      <c r="K48" s="85"/>
      <c r="L48" s="85"/>
    </row>
    <row r="49" spans="1:12" s="77" customFormat="1" ht="20.100000000000001" customHeight="1" x14ac:dyDescent="0.25">
      <c r="A49" s="23">
        <f t="shared" si="1"/>
        <v>14</v>
      </c>
      <c r="B49" s="161"/>
      <c r="C49" s="61"/>
      <c r="D49" s="198"/>
      <c r="E49" s="199"/>
      <c r="F49" s="164"/>
      <c r="G49" s="57"/>
      <c r="J49" s="85"/>
      <c r="K49" s="85"/>
      <c r="L49" s="85"/>
    </row>
    <row r="50" spans="1:12" s="77" customFormat="1" ht="20.100000000000001" customHeight="1" x14ac:dyDescent="0.25">
      <c r="A50" s="23">
        <f t="shared" si="1"/>
        <v>15</v>
      </c>
      <c r="B50" s="161"/>
      <c r="C50" s="61"/>
      <c r="D50" s="198"/>
      <c r="E50" s="199"/>
      <c r="F50" s="164"/>
      <c r="G50" s="57"/>
      <c r="J50" s="85"/>
      <c r="K50" s="85"/>
      <c r="L50" s="85"/>
    </row>
    <row r="51" spans="1:12" s="57" customFormat="1" ht="20.100000000000001" customHeight="1" x14ac:dyDescent="0.25">
      <c r="A51" s="23">
        <f t="shared" si="1"/>
        <v>16</v>
      </c>
      <c r="B51" s="161"/>
      <c r="C51" s="61"/>
      <c r="D51" s="198"/>
      <c r="E51" s="199"/>
      <c r="F51" s="164"/>
    </row>
    <row r="52" spans="1:12" s="77" customFormat="1" ht="20.100000000000001" customHeight="1" x14ac:dyDescent="0.25">
      <c r="A52" s="23">
        <f t="shared" si="1"/>
        <v>17</v>
      </c>
      <c r="B52" s="161"/>
      <c r="C52" s="61"/>
      <c r="D52" s="198"/>
      <c r="E52" s="199"/>
      <c r="F52" s="164"/>
      <c r="G52" s="86"/>
      <c r="H52" s="87"/>
    </row>
    <row r="53" spans="1:12" s="77" customFormat="1" ht="20.100000000000001" customHeight="1" x14ac:dyDescent="0.25">
      <c r="A53" s="23">
        <f t="shared" si="1"/>
        <v>18</v>
      </c>
      <c r="B53" s="161"/>
      <c r="C53" s="61"/>
      <c r="D53" s="198"/>
      <c r="E53" s="199"/>
      <c r="F53" s="164"/>
      <c r="G53" s="86"/>
    </row>
    <row r="54" spans="1:12" s="77" customFormat="1" ht="20.100000000000001" customHeight="1" x14ac:dyDescent="0.25">
      <c r="A54" s="23">
        <f t="shared" si="1"/>
        <v>19</v>
      </c>
      <c r="B54" s="161"/>
      <c r="C54" s="61"/>
      <c r="D54" s="198"/>
      <c r="E54" s="199"/>
      <c r="F54" s="164"/>
      <c r="G54" s="86"/>
    </row>
    <row r="55" spans="1:12" s="77" customFormat="1" ht="20.100000000000001" customHeight="1" x14ac:dyDescent="0.25">
      <c r="A55" s="23">
        <f t="shared" si="1"/>
        <v>20</v>
      </c>
      <c r="B55" s="162"/>
      <c r="C55" s="61"/>
      <c r="D55" s="200"/>
      <c r="E55" s="201"/>
      <c r="F55" s="165"/>
      <c r="G55" s="86"/>
    </row>
    <row r="56" spans="1:12" s="77" customFormat="1" ht="20.100000000000001" customHeight="1" x14ac:dyDescent="0.25">
      <c r="A56" s="23"/>
      <c r="B56" s="10"/>
      <c r="C56" s="19"/>
      <c r="D56" s="88"/>
      <c r="E56" s="89" t="s">
        <v>38</v>
      </c>
      <c r="F56" s="168">
        <f>SUM(F36:F55)</f>
        <v>0</v>
      </c>
      <c r="G56" s="86"/>
      <c r="H56" s="87"/>
      <c r="I56" s="20"/>
    </row>
    <row r="57" spans="1:12" s="77" customFormat="1" ht="20.100000000000001" customHeight="1" x14ac:dyDescent="0.25">
      <c r="A57" s="23"/>
      <c r="B57" s="90"/>
      <c r="C57" s="90"/>
      <c r="D57" s="90"/>
      <c r="E57" s="90"/>
      <c r="F57" s="90"/>
      <c r="G57" s="90"/>
      <c r="H57" s="90"/>
      <c r="I57" s="48"/>
    </row>
    <row r="58" spans="1:12" s="77" customFormat="1" ht="20.100000000000001" customHeight="1" x14ac:dyDescent="0.25">
      <c r="A58" s="23"/>
      <c r="B58" s="90"/>
      <c r="C58" s="90"/>
      <c r="D58" s="90"/>
      <c r="E58" s="90"/>
      <c r="F58" s="90"/>
      <c r="G58" s="90"/>
      <c r="H58" s="90"/>
      <c r="I58" s="48"/>
    </row>
    <row r="59" spans="1:12" s="77" customFormat="1" ht="20.100000000000001" customHeight="1" x14ac:dyDescent="0.25">
      <c r="A59" s="23"/>
      <c r="B59" s="57"/>
      <c r="C59" s="57"/>
      <c r="D59" s="19"/>
      <c r="E59" s="61"/>
      <c r="F59" s="62" t="s">
        <v>77</v>
      </c>
      <c r="G59" s="60"/>
      <c r="H59" s="56"/>
      <c r="I59" s="48"/>
    </row>
    <row r="60" spans="1:12" ht="20.100000000000001" customHeight="1" x14ac:dyDescent="0.3">
      <c r="A60" s="36"/>
      <c r="B60" s="37" t="s">
        <v>78</v>
      </c>
      <c r="C60" s="37"/>
      <c r="D60" s="21"/>
      <c r="E60" s="38"/>
      <c r="F60" s="39">
        <f>SUM(E61+E62+E63+E64+E65+E66+E67)</f>
        <v>0</v>
      </c>
      <c r="G60" s="40" t="s">
        <v>82</v>
      </c>
    </row>
    <row r="61" spans="1:12" ht="47.25" customHeight="1" x14ac:dyDescent="0.25">
      <c r="A61" s="21"/>
      <c r="B61" s="91" t="s">
        <v>83</v>
      </c>
      <c r="C61" s="92">
        <v>2</v>
      </c>
      <c r="D61" s="169"/>
      <c r="E61" s="39">
        <f>IF(D61="SI",2,0)</f>
        <v>0</v>
      </c>
      <c r="F61" s="189" t="s">
        <v>79</v>
      </c>
      <c r="G61" s="190"/>
      <c r="H61" s="190"/>
    </row>
    <row r="62" spans="1:12" ht="21" customHeight="1" x14ac:dyDescent="0.25">
      <c r="A62" s="43"/>
      <c r="B62" s="93" t="s">
        <v>84</v>
      </c>
      <c r="C62" s="94">
        <v>2</v>
      </c>
      <c r="D62" s="175"/>
      <c r="E62" s="39">
        <f>IF(D62="SI",2,0)</f>
        <v>0</v>
      </c>
      <c r="F62" s="189" t="s">
        <v>79</v>
      </c>
      <c r="G62" s="190"/>
      <c r="H62" s="190"/>
    </row>
    <row r="63" spans="1:12" s="77" customFormat="1" ht="20.100000000000001" customHeight="1" x14ac:dyDescent="0.25">
      <c r="A63" s="23"/>
      <c r="B63" s="141" t="s">
        <v>85</v>
      </c>
      <c r="C63" s="94">
        <v>2</v>
      </c>
      <c r="D63" s="175"/>
      <c r="E63" s="39">
        <f>IF(D63="SI",2,0)</f>
        <v>0</v>
      </c>
      <c r="F63" s="142"/>
      <c r="G63" s="142"/>
      <c r="H63" s="90"/>
      <c r="I63" s="48"/>
    </row>
    <row r="64" spans="1:12" s="77" customFormat="1" ht="20.100000000000001" customHeight="1" x14ac:dyDescent="0.25">
      <c r="A64" s="23"/>
      <c r="B64" s="93" t="s">
        <v>86</v>
      </c>
      <c r="C64" s="94">
        <v>3</v>
      </c>
      <c r="D64" s="175"/>
      <c r="E64" s="39">
        <f>IF(D64="SI",3,0)</f>
        <v>0</v>
      </c>
      <c r="F64" s="142"/>
      <c r="G64" s="142"/>
      <c r="H64" s="90"/>
      <c r="I64" s="48"/>
    </row>
    <row r="65" spans="1:9" s="77" customFormat="1" ht="20.100000000000001" customHeight="1" x14ac:dyDescent="0.25">
      <c r="A65" s="23"/>
      <c r="B65" s="141" t="s">
        <v>87</v>
      </c>
      <c r="C65" s="94">
        <v>2</v>
      </c>
      <c r="D65" s="175"/>
      <c r="E65" s="39">
        <f>IF(D65="SI",2,0)</f>
        <v>0</v>
      </c>
      <c r="F65" s="142"/>
      <c r="G65" s="142"/>
      <c r="H65" s="90"/>
      <c r="I65" s="48"/>
    </row>
    <row r="66" spans="1:9" s="77" customFormat="1" ht="20.100000000000001" customHeight="1" x14ac:dyDescent="0.25">
      <c r="A66" s="23"/>
      <c r="B66" s="93" t="s">
        <v>88</v>
      </c>
      <c r="C66" s="94">
        <v>2</v>
      </c>
      <c r="D66" s="175"/>
      <c r="E66" s="39">
        <f>IF(D66="SI",2,0)</f>
        <v>0</v>
      </c>
      <c r="F66" s="142"/>
      <c r="G66" s="142"/>
      <c r="H66" s="90"/>
      <c r="I66" s="48"/>
    </row>
    <row r="67" spans="1:9" s="77" customFormat="1" ht="20.100000000000001" customHeight="1" x14ac:dyDescent="0.25">
      <c r="A67" s="23"/>
      <c r="B67" s="141" t="s">
        <v>89</v>
      </c>
      <c r="C67" s="94">
        <v>2</v>
      </c>
      <c r="D67" s="175"/>
      <c r="E67" s="39">
        <f>IF(D67="SI",2,0)</f>
        <v>0</v>
      </c>
      <c r="F67" s="189" t="s">
        <v>79</v>
      </c>
      <c r="G67" s="190"/>
      <c r="H67" s="190"/>
      <c r="I67" s="48"/>
    </row>
    <row r="68" spans="1:9" s="77" customFormat="1" ht="20.100000000000001" customHeight="1" x14ac:dyDescent="0.25">
      <c r="A68" s="23"/>
      <c r="B68" s="146"/>
      <c r="C68" s="92"/>
      <c r="D68" s="147"/>
      <c r="E68" s="148"/>
      <c r="F68" s="142"/>
      <c r="G68" s="142"/>
      <c r="H68" s="90"/>
      <c r="I68" s="48"/>
    </row>
    <row r="69" spans="1:9" s="77" customFormat="1" ht="20.100000000000001" customHeight="1" x14ac:dyDescent="0.25">
      <c r="A69" s="23"/>
      <c r="B69" s="146"/>
      <c r="C69" s="92"/>
      <c r="D69" s="147"/>
      <c r="E69" s="148"/>
      <c r="F69" s="140"/>
      <c r="G69" s="140"/>
      <c r="H69" s="90"/>
      <c r="I69" s="48"/>
    </row>
    <row r="70" spans="1:9" s="77" customFormat="1" ht="20.100000000000001" customHeight="1" x14ac:dyDescent="0.25">
      <c r="A70" s="23"/>
      <c r="B70" s="87" t="s">
        <v>37</v>
      </c>
      <c r="C70" s="90"/>
      <c r="D70" s="90"/>
      <c r="E70" s="90"/>
      <c r="F70" s="90"/>
      <c r="G70" s="90"/>
      <c r="H70" s="90"/>
      <c r="I70" s="48"/>
    </row>
    <row r="71" spans="1:9" s="77" customFormat="1" ht="20.100000000000001" customHeight="1" x14ac:dyDescent="0.35">
      <c r="A71" s="3"/>
      <c r="B71" s="170"/>
      <c r="C71" s="170"/>
      <c r="D71" s="171"/>
      <c r="E71" s="170"/>
      <c r="F71" s="85"/>
      <c r="G71" s="85"/>
      <c r="H71" s="3"/>
      <c r="I71" s="48"/>
    </row>
    <row r="72" spans="1:9" s="77" customFormat="1" ht="20.100000000000001" customHeight="1" x14ac:dyDescent="0.25">
      <c r="A72" s="23"/>
      <c r="B72" s="172"/>
      <c r="C72" s="173"/>
      <c r="D72" s="173"/>
      <c r="E72" s="173"/>
      <c r="F72" s="90"/>
      <c r="G72" s="90"/>
      <c r="H72" s="87"/>
      <c r="I72" s="48"/>
    </row>
    <row r="73" spans="1:9" s="77" customFormat="1" ht="20.100000000000001" customHeight="1" x14ac:dyDescent="0.25">
      <c r="A73" s="23"/>
      <c r="B73" s="172"/>
      <c r="C73" s="173"/>
      <c r="D73" s="173"/>
      <c r="E73" s="173"/>
      <c r="F73" s="90"/>
      <c r="G73" s="90"/>
      <c r="H73" s="87"/>
      <c r="I73" s="48"/>
    </row>
    <row r="74" spans="1:9" s="77" customFormat="1" ht="20.100000000000001" customHeight="1" x14ac:dyDescent="0.25">
      <c r="A74" s="23"/>
      <c r="B74" s="170"/>
      <c r="C74" s="170"/>
      <c r="D74" s="171"/>
      <c r="E74" s="170"/>
      <c r="F74" s="85"/>
      <c r="G74" s="85"/>
      <c r="H74" s="85"/>
      <c r="I74" s="48"/>
    </row>
    <row r="75" spans="1:9" s="74" customFormat="1" ht="20.100000000000001" customHeight="1" x14ac:dyDescent="0.3">
      <c r="A75" s="37" t="s">
        <v>39</v>
      </c>
      <c r="B75" s="77"/>
      <c r="C75" s="77"/>
      <c r="D75" s="95"/>
      <c r="E75" s="85"/>
      <c r="F75" s="85"/>
      <c r="G75" s="85"/>
      <c r="H75" s="85"/>
      <c r="I75" s="57"/>
    </row>
    <row r="76" spans="1:9" s="74" customFormat="1" ht="20.100000000000001" customHeight="1" x14ac:dyDescent="0.25">
      <c r="A76" s="96" t="s">
        <v>40</v>
      </c>
      <c r="B76" s="97" t="s">
        <v>41</v>
      </c>
      <c r="C76" s="97"/>
      <c r="D76" s="98"/>
      <c r="E76" s="99"/>
      <c r="F76" s="99"/>
      <c r="G76" s="99"/>
      <c r="H76" s="100" t="s">
        <v>42</v>
      </c>
      <c r="I76" s="57"/>
    </row>
    <row r="77" spans="1:9" s="74" customFormat="1" ht="20.100000000000001" customHeight="1" x14ac:dyDescent="0.25">
      <c r="A77" s="195" t="s">
        <v>43</v>
      </c>
      <c r="B77" s="196"/>
      <c r="C77" s="196"/>
      <c r="D77" s="196"/>
      <c r="E77" s="196"/>
      <c r="F77" s="196"/>
      <c r="G77" s="196"/>
      <c r="H77" s="197"/>
      <c r="I77" s="57"/>
    </row>
    <row r="78" spans="1:9" s="74" customFormat="1" ht="20.100000000000001" customHeight="1" x14ac:dyDescent="0.25">
      <c r="A78" s="101"/>
      <c r="B78" s="102" t="s">
        <v>44</v>
      </c>
      <c r="C78" s="102"/>
      <c r="D78" s="103" t="s">
        <v>45</v>
      </c>
      <c r="E78" s="144"/>
      <c r="F78" s="144"/>
      <c r="G78" s="144"/>
      <c r="H78" s="145"/>
      <c r="I78" s="57"/>
    </row>
    <row r="79" spans="1:9" s="74" customFormat="1" ht="20.100000000000001" customHeight="1" x14ac:dyDescent="0.25">
      <c r="A79" s="101"/>
      <c r="B79" s="102" t="s">
        <v>46</v>
      </c>
      <c r="C79" s="102"/>
      <c r="D79" s="103" t="s">
        <v>47</v>
      </c>
      <c r="E79" s="144"/>
      <c r="F79" s="144"/>
      <c r="G79" s="144"/>
      <c r="H79" s="145"/>
      <c r="I79" s="57"/>
    </row>
    <row r="80" spans="1:9" s="74" customFormat="1" ht="20.100000000000001" customHeight="1" x14ac:dyDescent="0.25">
      <c r="A80" s="101"/>
      <c r="B80" s="102" t="s">
        <v>48</v>
      </c>
      <c r="C80" s="102"/>
      <c r="D80" s="103" t="s">
        <v>49</v>
      </c>
      <c r="E80" s="144"/>
      <c r="F80" s="144"/>
      <c r="G80" s="144"/>
      <c r="H80" s="145"/>
      <c r="I80" s="57"/>
    </row>
    <row r="81" spans="1:16" s="74" customFormat="1" ht="20.100000000000001" customHeight="1" x14ac:dyDescent="0.25">
      <c r="A81" s="101"/>
      <c r="B81" s="102" t="s">
        <v>50</v>
      </c>
      <c r="C81" s="102"/>
      <c r="D81" s="103" t="s">
        <v>51</v>
      </c>
      <c r="E81" s="144"/>
      <c r="F81" s="144"/>
      <c r="G81" s="144"/>
      <c r="H81" s="145"/>
      <c r="I81" s="57"/>
    </row>
    <row r="82" spans="1:16" s="74" customFormat="1" ht="20.100000000000001" customHeight="1" x14ac:dyDescent="0.25">
      <c r="A82" s="101"/>
      <c r="B82" s="102" t="s">
        <v>52</v>
      </c>
      <c r="C82" s="102"/>
      <c r="D82" s="103" t="s">
        <v>53</v>
      </c>
      <c r="E82" s="144"/>
      <c r="F82" s="144"/>
      <c r="G82" s="144"/>
      <c r="H82" s="145"/>
      <c r="I82" s="57"/>
    </row>
    <row r="83" spans="1:16" s="74" customFormat="1" ht="20.100000000000001" customHeight="1" x14ac:dyDescent="0.25">
      <c r="A83" s="101"/>
      <c r="B83" s="102" t="s">
        <v>54</v>
      </c>
      <c r="C83" s="102"/>
      <c r="D83" s="103" t="s">
        <v>55</v>
      </c>
      <c r="E83" s="144"/>
      <c r="F83" s="144"/>
      <c r="G83" s="144"/>
      <c r="H83" s="145"/>
      <c r="I83" s="57"/>
    </row>
    <row r="84" spans="1:16" s="74" customFormat="1" ht="18" customHeight="1" x14ac:dyDescent="0.25">
      <c r="A84" s="104"/>
      <c r="B84" s="105" t="s">
        <v>56</v>
      </c>
      <c r="C84" s="105"/>
      <c r="D84" s="106" t="s">
        <v>57</v>
      </c>
      <c r="E84" s="107"/>
      <c r="F84" s="107"/>
      <c r="G84" s="107"/>
      <c r="H84" s="108"/>
      <c r="I84" s="57"/>
    </row>
    <row r="85" spans="1:16" s="57" customFormat="1" ht="20.100000000000001" customHeight="1" x14ac:dyDescent="0.25">
      <c r="A85" s="109" t="s">
        <v>58</v>
      </c>
      <c r="B85" s="110" t="s">
        <v>59</v>
      </c>
      <c r="C85" s="110"/>
      <c r="D85" s="111"/>
      <c r="E85" s="112"/>
      <c r="F85" s="112"/>
      <c r="G85" s="112"/>
      <c r="H85" s="113" t="s">
        <v>60</v>
      </c>
    </row>
    <row r="86" spans="1:16" s="57" customFormat="1" ht="29.25" customHeight="1" x14ac:dyDescent="0.25">
      <c r="A86" s="195" t="s">
        <v>90</v>
      </c>
      <c r="B86" s="196"/>
      <c r="C86" s="196"/>
      <c r="D86" s="196"/>
      <c r="E86" s="196"/>
      <c r="F86" s="196"/>
      <c r="G86" s="196"/>
      <c r="H86" s="197"/>
    </row>
    <row r="87" spans="1:16" s="57" customFormat="1" ht="30" customHeight="1" x14ac:dyDescent="0.25">
      <c r="A87" s="104"/>
      <c r="B87" s="132" t="s">
        <v>65</v>
      </c>
      <c r="C87" s="132"/>
      <c r="D87" s="133" t="s">
        <v>75</v>
      </c>
      <c r="E87" s="134"/>
      <c r="F87" s="134"/>
      <c r="G87" s="134"/>
      <c r="H87" s="135"/>
    </row>
    <row r="88" spans="1:16" s="57" customFormat="1" ht="20.100000000000001" customHeight="1" x14ac:dyDescent="0.25">
      <c r="A88" s="109" t="s">
        <v>66</v>
      </c>
      <c r="B88" s="110" t="s">
        <v>91</v>
      </c>
      <c r="C88" s="110"/>
      <c r="D88" s="111"/>
      <c r="E88" s="112"/>
      <c r="F88" s="112"/>
      <c r="G88" s="112"/>
      <c r="H88" s="113" t="s">
        <v>92</v>
      </c>
    </row>
    <row r="89" spans="1:16" s="57" customFormat="1" ht="26.25" customHeight="1" x14ac:dyDescent="0.25">
      <c r="A89" s="195" t="s">
        <v>93</v>
      </c>
      <c r="B89" s="196"/>
      <c r="C89" s="196"/>
      <c r="D89" s="196"/>
      <c r="E89" s="196"/>
      <c r="F89" s="196"/>
      <c r="G89" s="196"/>
      <c r="H89" s="197"/>
    </row>
    <row r="90" spans="1:16" s="57" customFormat="1" ht="20.100000000000001" customHeight="1" x14ac:dyDescent="0.25">
      <c r="A90" s="101" t="s">
        <v>61</v>
      </c>
      <c r="B90" s="57" t="s">
        <v>67</v>
      </c>
      <c r="C90" s="116"/>
      <c r="D90" s="204" t="s">
        <v>68</v>
      </c>
      <c r="E90" s="204"/>
      <c r="F90" s="204"/>
      <c r="G90" s="204"/>
      <c r="H90" s="205"/>
    </row>
    <row r="91" spans="1:16" s="57" customFormat="1" ht="20.100000000000001" customHeight="1" x14ac:dyDescent="0.25">
      <c r="A91" s="101" t="s">
        <v>62</v>
      </c>
      <c r="B91" s="73" t="s">
        <v>24</v>
      </c>
      <c r="C91" s="116"/>
      <c r="D91" s="202" t="s">
        <v>94</v>
      </c>
      <c r="E91" s="202"/>
      <c r="F91" s="202"/>
      <c r="G91" s="202"/>
      <c r="H91" s="203"/>
    </row>
    <row r="92" spans="1:16" s="74" customFormat="1" ht="20.100000000000001" customHeight="1" x14ac:dyDescent="0.25">
      <c r="A92" s="101" t="s">
        <v>63</v>
      </c>
      <c r="B92" s="73" t="s">
        <v>69</v>
      </c>
      <c r="C92" s="116"/>
      <c r="D92" s="204" t="s">
        <v>95</v>
      </c>
      <c r="E92" s="204"/>
      <c r="F92" s="204"/>
      <c r="G92" s="204"/>
      <c r="H92" s="205"/>
      <c r="I92" s="206"/>
      <c r="J92" s="204"/>
      <c r="K92" s="204"/>
      <c r="L92" s="204"/>
      <c r="M92" s="204"/>
      <c r="N92" s="204"/>
      <c r="O92" s="204"/>
      <c r="P92" s="204"/>
    </row>
    <row r="93" spans="1:16" s="57" customFormat="1" ht="31.5" customHeight="1" x14ac:dyDescent="0.25">
      <c r="A93" s="120" t="s">
        <v>64</v>
      </c>
      <c r="B93" s="114" t="s">
        <v>26</v>
      </c>
      <c r="C93" s="121"/>
      <c r="D93" s="122" t="s">
        <v>96</v>
      </c>
      <c r="E93" s="123"/>
      <c r="F93" s="124"/>
      <c r="G93" s="124"/>
      <c r="H93" s="125"/>
      <c r="I93" s="115"/>
      <c r="J93" s="191"/>
      <c r="K93" s="191"/>
      <c r="L93" s="191"/>
      <c r="M93" s="191"/>
      <c r="N93" s="191"/>
      <c r="O93" s="191"/>
      <c r="P93" s="191"/>
    </row>
    <row r="94" spans="1:16" s="117" customFormat="1" ht="20.100000000000001" customHeight="1" x14ac:dyDescent="0.25">
      <c r="A94" s="96" t="s">
        <v>70</v>
      </c>
      <c r="B94" s="98" t="s">
        <v>97</v>
      </c>
      <c r="C94" s="98"/>
      <c r="D94" s="126"/>
      <c r="E94" s="99"/>
      <c r="F94" s="99"/>
      <c r="G94" s="99"/>
      <c r="H94" s="113" t="s">
        <v>98</v>
      </c>
      <c r="I94" s="115"/>
      <c r="J94" s="191"/>
      <c r="K94" s="191"/>
      <c r="L94" s="191"/>
      <c r="M94" s="191"/>
      <c r="N94" s="191"/>
      <c r="O94" s="191"/>
      <c r="P94" s="191"/>
    </row>
    <row r="95" spans="1:16" s="117" customFormat="1" ht="20.100000000000001" customHeight="1" x14ac:dyDescent="0.25">
      <c r="A95" s="195" t="s">
        <v>99</v>
      </c>
      <c r="B95" s="196"/>
      <c r="C95" s="196"/>
      <c r="D95" s="196"/>
      <c r="E95" s="196"/>
      <c r="F95" s="196"/>
      <c r="G95" s="196"/>
      <c r="H95" s="197"/>
      <c r="I95" s="115"/>
      <c r="J95" s="118"/>
      <c r="K95" s="118"/>
      <c r="L95" s="118"/>
      <c r="M95" s="118"/>
      <c r="N95" s="118"/>
      <c r="O95" s="118"/>
      <c r="P95" s="118"/>
    </row>
    <row r="96" spans="1:16" s="117" customFormat="1" ht="20.25" customHeight="1" x14ac:dyDescent="0.25">
      <c r="A96" s="101" t="s">
        <v>61</v>
      </c>
      <c r="B96" s="57" t="s">
        <v>100</v>
      </c>
      <c r="C96" s="176"/>
      <c r="D96" s="192" t="s">
        <v>71</v>
      </c>
      <c r="E96" s="192"/>
      <c r="F96" s="192"/>
      <c r="G96" s="192"/>
      <c r="H96" s="193"/>
      <c r="I96" s="119"/>
      <c r="J96" s="191"/>
      <c r="K96" s="191"/>
      <c r="L96" s="191"/>
      <c r="M96" s="191"/>
      <c r="N96" s="191"/>
      <c r="O96" s="191"/>
      <c r="P96" s="191"/>
    </row>
    <row r="97" spans="1:16" s="117" customFormat="1" ht="20.100000000000001" customHeight="1" x14ac:dyDescent="0.25">
      <c r="A97" s="101" t="s">
        <v>62</v>
      </c>
      <c r="B97" s="57" t="s">
        <v>72</v>
      </c>
      <c r="C97" s="73"/>
      <c r="D97" s="57"/>
      <c r="E97" s="57"/>
      <c r="F97" s="57"/>
      <c r="G97" s="57"/>
      <c r="H97" s="52"/>
      <c r="I97" s="115"/>
      <c r="J97" s="194"/>
      <c r="K97" s="194"/>
      <c r="L97" s="194"/>
      <c r="M97" s="194"/>
      <c r="N97" s="194"/>
      <c r="O97" s="194"/>
      <c r="P97" s="194"/>
    </row>
    <row r="98" spans="1:16" s="57" customFormat="1" ht="31.5" customHeight="1" x14ac:dyDescent="0.25">
      <c r="A98" s="101"/>
      <c r="B98" s="57" t="s">
        <v>101</v>
      </c>
      <c r="C98" s="73"/>
      <c r="D98" s="183" t="s">
        <v>102</v>
      </c>
      <c r="E98" s="183"/>
      <c r="F98" s="183"/>
      <c r="G98" s="183"/>
      <c r="H98" s="184"/>
    </row>
    <row r="99" spans="1:16" s="48" customFormat="1" ht="23.25" customHeight="1" x14ac:dyDescent="0.25">
      <c r="A99" s="101" t="s">
        <v>63</v>
      </c>
      <c r="B99" s="177" t="s">
        <v>103</v>
      </c>
      <c r="C99" s="73"/>
      <c r="D99" s="183" t="s">
        <v>104</v>
      </c>
      <c r="E99" s="183"/>
      <c r="F99" s="183"/>
      <c r="G99" s="183"/>
      <c r="H99" s="184"/>
    </row>
    <row r="100" spans="1:16" s="128" customFormat="1" ht="20.100000000000001" customHeight="1" x14ac:dyDescent="0.25">
      <c r="A100" s="101" t="s">
        <v>64</v>
      </c>
      <c r="B100" s="57" t="s">
        <v>105</v>
      </c>
      <c r="C100" s="73"/>
      <c r="D100" s="183" t="s">
        <v>106</v>
      </c>
      <c r="E100" s="183"/>
      <c r="F100" s="183"/>
      <c r="G100" s="183"/>
      <c r="H100" s="184"/>
    </row>
    <row r="101" spans="1:16" s="128" customFormat="1" ht="15" customHeight="1" x14ac:dyDescent="0.25">
      <c r="A101" s="101" t="s">
        <v>107</v>
      </c>
      <c r="B101" s="178" t="s">
        <v>108</v>
      </c>
      <c r="C101" s="73"/>
      <c r="D101" s="183" t="s">
        <v>109</v>
      </c>
      <c r="E101" s="183"/>
      <c r="F101" s="183"/>
      <c r="G101" s="183"/>
      <c r="H101" s="184"/>
    </row>
    <row r="102" spans="1:16" s="77" customFormat="1" ht="15.75" customHeight="1" x14ac:dyDescent="0.25">
      <c r="A102" s="101" t="s">
        <v>110</v>
      </c>
      <c r="B102" s="179" t="s">
        <v>111</v>
      </c>
      <c r="C102" s="176"/>
      <c r="D102" s="185" t="s">
        <v>112</v>
      </c>
      <c r="E102" s="185"/>
      <c r="F102" s="185"/>
      <c r="G102" s="185"/>
      <c r="H102" s="186"/>
      <c r="I102" s="48"/>
    </row>
    <row r="103" spans="1:16" s="128" customFormat="1" ht="20.100000000000001" customHeight="1" x14ac:dyDescent="0.25">
      <c r="A103" s="136" t="s">
        <v>113</v>
      </c>
      <c r="B103" s="132" t="s">
        <v>114</v>
      </c>
      <c r="C103" s="137"/>
      <c r="D103" s="187" t="s">
        <v>115</v>
      </c>
      <c r="E103" s="187"/>
      <c r="F103" s="187"/>
      <c r="G103" s="187"/>
      <c r="H103" s="188"/>
    </row>
    <row r="104" spans="1:16" s="77" customFormat="1" ht="20.100000000000001" customHeight="1" x14ac:dyDescent="0.25">
      <c r="A104" s="23"/>
      <c r="B104" s="85"/>
      <c r="C104" s="85"/>
      <c r="D104" s="95"/>
      <c r="E104" s="85"/>
      <c r="F104" s="85"/>
      <c r="G104" s="85"/>
      <c r="H104" s="85"/>
      <c r="I104" s="48"/>
    </row>
    <row r="105" spans="1:16" s="48" customFormat="1" ht="23.25" customHeight="1" x14ac:dyDescent="0.3">
      <c r="A105" s="37" t="s">
        <v>116</v>
      </c>
      <c r="C105" s="129"/>
      <c r="D105" s="180"/>
      <c r="E105" s="181"/>
      <c r="F105" s="181"/>
      <c r="G105" s="181"/>
      <c r="H105" s="181"/>
    </row>
    <row r="106" spans="1:16" s="128" customFormat="1" ht="20.100000000000001" customHeight="1" x14ac:dyDescent="0.25">
      <c r="A106" s="174"/>
      <c r="B106" s="143" t="s">
        <v>117</v>
      </c>
      <c r="C106" s="143"/>
      <c r="D106" s="127"/>
      <c r="E106" s="143"/>
      <c r="F106" s="143"/>
      <c r="G106" s="143"/>
      <c r="H106" s="143"/>
    </row>
    <row r="107" spans="1:16" s="128" customFormat="1" ht="8.25" customHeight="1" x14ac:dyDescent="0.25">
      <c r="A107" s="129"/>
      <c r="B107" s="143"/>
      <c r="C107" s="143"/>
      <c r="D107" s="127"/>
      <c r="E107" s="143"/>
      <c r="F107" s="143"/>
      <c r="G107" s="143"/>
      <c r="H107" s="143"/>
    </row>
    <row r="108" spans="1:16" s="77" customFormat="1" ht="7.5" customHeight="1" x14ac:dyDescent="0.25">
      <c r="A108" s="130"/>
      <c r="B108" s="131"/>
      <c r="C108" s="131"/>
      <c r="D108" s="95"/>
      <c r="E108" s="143"/>
      <c r="F108" s="143"/>
      <c r="G108" s="143"/>
      <c r="H108" s="143"/>
      <c r="I108" s="48"/>
    </row>
    <row r="109" spans="1:16" s="128" customFormat="1" ht="20.100000000000001" customHeight="1" x14ac:dyDescent="0.25">
      <c r="A109" s="174"/>
      <c r="B109" s="143" t="s">
        <v>73</v>
      </c>
      <c r="C109" s="143"/>
      <c r="D109" s="127"/>
      <c r="E109" s="143"/>
      <c r="F109" s="143"/>
      <c r="G109" s="143"/>
      <c r="H109" s="143"/>
    </row>
    <row r="110" spans="1:16" s="77" customFormat="1" ht="20.100000000000001" customHeight="1" x14ac:dyDescent="0.25">
      <c r="A110" s="23"/>
      <c r="B110" s="143"/>
      <c r="C110" s="143"/>
      <c r="D110" s="95"/>
      <c r="E110" s="143"/>
      <c r="F110" s="143"/>
      <c r="G110" s="143"/>
      <c r="H110" s="143"/>
      <c r="I110" s="48"/>
    </row>
    <row r="111" spans="1:16" x14ac:dyDescent="0.25">
      <c r="A111" s="174"/>
      <c r="B111" s="143" t="s">
        <v>118</v>
      </c>
    </row>
    <row r="113" spans="1:5" x14ac:dyDescent="0.25">
      <c r="A113" s="174"/>
      <c r="B113" s="143" t="s">
        <v>119</v>
      </c>
    </row>
    <row r="114" spans="1:5" x14ac:dyDescent="0.25">
      <c r="A114" s="182"/>
      <c r="B114" s="143"/>
    </row>
    <row r="115" spans="1:5" x14ac:dyDescent="0.25">
      <c r="A115" s="174"/>
      <c r="B115" s="143" t="s">
        <v>120</v>
      </c>
    </row>
    <row r="116" spans="1:5" x14ac:dyDescent="0.25">
      <c r="A116" s="182"/>
      <c r="B116" s="143"/>
    </row>
    <row r="117" spans="1:5" x14ac:dyDescent="0.25">
      <c r="A117" s="174"/>
      <c r="B117" s="143" t="s">
        <v>74</v>
      </c>
    </row>
    <row r="118" spans="1:5" x14ac:dyDescent="0.25">
      <c r="A118" s="182"/>
      <c r="B118" s="143"/>
    </row>
    <row r="119" spans="1:5" x14ac:dyDescent="0.25">
      <c r="A119" s="174"/>
      <c r="B119" s="143" t="s">
        <v>121</v>
      </c>
    </row>
    <row r="120" spans="1:5" x14ac:dyDescent="0.25">
      <c r="A120"/>
      <c r="D120"/>
      <c r="E120"/>
    </row>
    <row r="121" spans="1:5" x14ac:dyDescent="0.25">
      <c r="A121"/>
      <c r="D121"/>
      <c r="E121"/>
    </row>
    <row r="122" spans="1:5" x14ac:dyDescent="0.25">
      <c r="A122"/>
      <c r="D122"/>
      <c r="E122"/>
    </row>
    <row r="123" spans="1:5" x14ac:dyDescent="0.25">
      <c r="A123"/>
      <c r="D123"/>
      <c r="E123"/>
    </row>
    <row r="124" spans="1:5" x14ac:dyDescent="0.25">
      <c r="A124"/>
      <c r="D124"/>
      <c r="E124"/>
    </row>
    <row r="125" spans="1:5" x14ac:dyDescent="0.25">
      <c r="A125"/>
      <c r="D125"/>
      <c r="E125"/>
    </row>
    <row r="126" spans="1:5" x14ac:dyDescent="0.25">
      <c r="A126"/>
      <c r="D126"/>
      <c r="E126"/>
    </row>
    <row r="127" spans="1:5" x14ac:dyDescent="0.25">
      <c r="A127"/>
      <c r="D127"/>
      <c r="E127"/>
    </row>
    <row r="128" spans="1:5" x14ac:dyDescent="0.25">
      <c r="A128"/>
      <c r="D128"/>
      <c r="E128"/>
    </row>
    <row r="129" spans="1:5" x14ac:dyDescent="0.25">
      <c r="A129"/>
      <c r="D129"/>
      <c r="E129"/>
    </row>
    <row r="130" spans="1:5" x14ac:dyDescent="0.25">
      <c r="A130"/>
      <c r="D130"/>
      <c r="E130"/>
    </row>
    <row r="131" spans="1:5" x14ac:dyDescent="0.25">
      <c r="A131"/>
      <c r="D131"/>
      <c r="E131"/>
    </row>
    <row r="132" spans="1:5" x14ac:dyDescent="0.25">
      <c r="A132"/>
      <c r="D132"/>
      <c r="E132"/>
    </row>
    <row r="133" spans="1:5" x14ac:dyDescent="0.25">
      <c r="A133"/>
      <c r="D133"/>
      <c r="E133"/>
    </row>
    <row r="134" spans="1:5" x14ac:dyDescent="0.25">
      <c r="A134"/>
      <c r="D134"/>
      <c r="E134"/>
    </row>
    <row r="135" spans="1:5" x14ac:dyDescent="0.25">
      <c r="A135"/>
      <c r="D135"/>
      <c r="E135"/>
    </row>
    <row r="136" spans="1:5" x14ac:dyDescent="0.25">
      <c r="A136"/>
      <c r="D136"/>
      <c r="E136"/>
    </row>
    <row r="137" spans="1:5" x14ac:dyDescent="0.25">
      <c r="A137"/>
      <c r="D137"/>
      <c r="E137"/>
    </row>
    <row r="138" spans="1:5" x14ac:dyDescent="0.25">
      <c r="A138"/>
      <c r="D138"/>
      <c r="E138"/>
    </row>
    <row r="139" spans="1:5" x14ac:dyDescent="0.25">
      <c r="A139"/>
      <c r="D139"/>
      <c r="E139"/>
    </row>
    <row r="140" spans="1:5" x14ac:dyDescent="0.25">
      <c r="A140"/>
      <c r="D140"/>
      <c r="E140"/>
    </row>
    <row r="141" spans="1:5" x14ac:dyDescent="0.25">
      <c r="A141"/>
      <c r="D141"/>
      <c r="E141"/>
    </row>
    <row r="142" spans="1:5" x14ac:dyDescent="0.25">
      <c r="A142"/>
      <c r="D142"/>
      <c r="E142"/>
    </row>
    <row r="143" spans="1:5" x14ac:dyDescent="0.25">
      <c r="A143"/>
      <c r="D143"/>
      <c r="E143"/>
    </row>
    <row r="144" spans="1:5" x14ac:dyDescent="0.25">
      <c r="A144"/>
      <c r="D144"/>
      <c r="E144"/>
    </row>
    <row r="145" spans="1:5" x14ac:dyDescent="0.25">
      <c r="A145"/>
      <c r="D145"/>
      <c r="E145"/>
    </row>
    <row r="146" spans="1:5" x14ac:dyDescent="0.25">
      <c r="A146"/>
      <c r="D146"/>
      <c r="E146"/>
    </row>
    <row r="147" spans="1:5" x14ac:dyDescent="0.25">
      <c r="A147"/>
      <c r="D147"/>
      <c r="E147"/>
    </row>
    <row r="148" spans="1:5" x14ac:dyDescent="0.25">
      <c r="A148"/>
      <c r="D148"/>
      <c r="E148"/>
    </row>
    <row r="149" spans="1:5" x14ac:dyDescent="0.25">
      <c r="A149"/>
      <c r="D149"/>
      <c r="E149"/>
    </row>
    <row r="150" spans="1:5" x14ac:dyDescent="0.25">
      <c r="A150"/>
      <c r="D150"/>
      <c r="E150"/>
    </row>
    <row r="151" spans="1:5" x14ac:dyDescent="0.25">
      <c r="A151"/>
      <c r="D151"/>
      <c r="E151"/>
    </row>
    <row r="152" spans="1:5" x14ac:dyDescent="0.25">
      <c r="A152"/>
      <c r="D152"/>
      <c r="E152"/>
    </row>
    <row r="153" spans="1:5" x14ac:dyDescent="0.25">
      <c r="A153"/>
      <c r="D153"/>
      <c r="E153"/>
    </row>
    <row r="154" spans="1:5" x14ac:dyDescent="0.25">
      <c r="A154"/>
      <c r="D154"/>
      <c r="E154"/>
    </row>
    <row r="155" spans="1:5" x14ac:dyDescent="0.25">
      <c r="A155"/>
      <c r="D155"/>
      <c r="E155"/>
    </row>
    <row r="156" spans="1:5" x14ac:dyDescent="0.25">
      <c r="A156"/>
      <c r="D156"/>
      <c r="E156"/>
    </row>
    <row r="157" spans="1:5" x14ac:dyDescent="0.25">
      <c r="A157"/>
      <c r="D157"/>
      <c r="E157"/>
    </row>
    <row r="158" spans="1:5" x14ac:dyDescent="0.25">
      <c r="A158"/>
      <c r="D158"/>
      <c r="E158"/>
    </row>
    <row r="159" spans="1:5" x14ac:dyDescent="0.25">
      <c r="A159"/>
      <c r="D159"/>
      <c r="E159"/>
    </row>
    <row r="160" spans="1:5" x14ac:dyDescent="0.25">
      <c r="A160"/>
      <c r="D160"/>
      <c r="E160"/>
    </row>
    <row r="161" spans="1:5" x14ac:dyDescent="0.25">
      <c r="A161"/>
      <c r="D161"/>
      <c r="E161"/>
    </row>
    <row r="162" spans="1:5" x14ac:dyDescent="0.25">
      <c r="A162"/>
      <c r="D162"/>
      <c r="E162"/>
    </row>
    <row r="163" spans="1:5" x14ac:dyDescent="0.25">
      <c r="A163"/>
      <c r="D163"/>
      <c r="E163"/>
    </row>
    <row r="164" spans="1:5" x14ac:dyDescent="0.25">
      <c r="A164"/>
      <c r="D164"/>
      <c r="E164"/>
    </row>
    <row r="165" spans="1:5" x14ac:dyDescent="0.25">
      <c r="A165"/>
      <c r="D165"/>
      <c r="E165"/>
    </row>
    <row r="166" spans="1:5" x14ac:dyDescent="0.25">
      <c r="A166"/>
      <c r="D166"/>
      <c r="E166"/>
    </row>
    <row r="167" spans="1:5" x14ac:dyDescent="0.25">
      <c r="A167"/>
      <c r="D167"/>
      <c r="E167"/>
    </row>
    <row r="168" spans="1:5" x14ac:dyDescent="0.25">
      <c r="A168"/>
      <c r="D168"/>
      <c r="E168"/>
    </row>
    <row r="169" spans="1:5" x14ac:dyDescent="0.25">
      <c r="A169"/>
      <c r="D169"/>
      <c r="E169"/>
    </row>
    <row r="170" spans="1:5" x14ac:dyDescent="0.25">
      <c r="A170"/>
      <c r="D170"/>
      <c r="E170"/>
    </row>
    <row r="171" spans="1:5" x14ac:dyDescent="0.25">
      <c r="A171"/>
      <c r="D171"/>
      <c r="E171"/>
    </row>
    <row r="172" spans="1:5" x14ac:dyDescent="0.25">
      <c r="A172"/>
      <c r="D172"/>
      <c r="E172"/>
    </row>
    <row r="173" spans="1:5" x14ac:dyDescent="0.25">
      <c r="A173"/>
      <c r="D173"/>
      <c r="E173"/>
    </row>
    <row r="174" spans="1:5" x14ac:dyDescent="0.25">
      <c r="A174"/>
      <c r="D174"/>
      <c r="E174"/>
    </row>
    <row r="175" spans="1:5" x14ac:dyDescent="0.25">
      <c r="A175"/>
      <c r="D175"/>
      <c r="E175"/>
    </row>
    <row r="176" spans="1:5" x14ac:dyDescent="0.25">
      <c r="A176"/>
      <c r="D176"/>
      <c r="E176"/>
    </row>
    <row r="177" spans="1:5" x14ac:dyDescent="0.25">
      <c r="A177"/>
      <c r="D177"/>
      <c r="E177"/>
    </row>
    <row r="178" spans="1:5" x14ac:dyDescent="0.25">
      <c r="A178"/>
      <c r="D178"/>
      <c r="E178"/>
    </row>
    <row r="179" spans="1:5" x14ac:dyDescent="0.25">
      <c r="A179"/>
      <c r="D179"/>
      <c r="E179"/>
    </row>
    <row r="180" spans="1:5" x14ac:dyDescent="0.25">
      <c r="A180"/>
      <c r="D180"/>
      <c r="E180"/>
    </row>
    <row r="181" spans="1:5" x14ac:dyDescent="0.25">
      <c r="A181"/>
      <c r="D181"/>
      <c r="E181"/>
    </row>
    <row r="182" spans="1:5" x14ac:dyDescent="0.25">
      <c r="A182"/>
      <c r="D182"/>
      <c r="E182"/>
    </row>
    <row r="183" spans="1:5" x14ac:dyDescent="0.25">
      <c r="A183"/>
      <c r="D183"/>
      <c r="E183"/>
    </row>
    <row r="184" spans="1:5" x14ac:dyDescent="0.25">
      <c r="A184"/>
      <c r="D184"/>
      <c r="E184"/>
    </row>
    <row r="185" spans="1:5" x14ac:dyDescent="0.25">
      <c r="A185"/>
      <c r="D185"/>
      <c r="E185"/>
    </row>
    <row r="186" spans="1:5" x14ac:dyDescent="0.25">
      <c r="A186"/>
      <c r="D186"/>
      <c r="E186"/>
    </row>
    <row r="187" spans="1:5" x14ac:dyDescent="0.25">
      <c r="A187"/>
      <c r="D187"/>
      <c r="E187"/>
    </row>
    <row r="188" spans="1:5" x14ac:dyDescent="0.25">
      <c r="A188"/>
      <c r="D188"/>
      <c r="E188"/>
    </row>
    <row r="189" spans="1:5" x14ac:dyDescent="0.25">
      <c r="A189"/>
      <c r="D189"/>
      <c r="E189"/>
    </row>
    <row r="190" spans="1:5" x14ac:dyDescent="0.25">
      <c r="A190"/>
      <c r="D190"/>
      <c r="E190"/>
    </row>
    <row r="191" spans="1:5" x14ac:dyDescent="0.25">
      <c r="A191"/>
      <c r="D191"/>
      <c r="E191"/>
    </row>
    <row r="192" spans="1:5" x14ac:dyDescent="0.25">
      <c r="A192"/>
      <c r="D192"/>
      <c r="E192"/>
    </row>
    <row r="193" spans="1:5" x14ac:dyDescent="0.25">
      <c r="A193"/>
      <c r="D193"/>
      <c r="E193"/>
    </row>
    <row r="194" spans="1:5" x14ac:dyDescent="0.25">
      <c r="A194"/>
      <c r="D194"/>
      <c r="E194"/>
    </row>
    <row r="195" spans="1:5" x14ac:dyDescent="0.25">
      <c r="A195"/>
      <c r="D195"/>
      <c r="E195"/>
    </row>
    <row r="196" spans="1:5" x14ac:dyDescent="0.25">
      <c r="A196"/>
      <c r="D196"/>
      <c r="E196"/>
    </row>
    <row r="197" spans="1:5" x14ac:dyDescent="0.25">
      <c r="A197"/>
      <c r="D197"/>
      <c r="E197"/>
    </row>
    <row r="198" spans="1:5" x14ac:dyDescent="0.25">
      <c r="A198"/>
      <c r="D198"/>
      <c r="E198"/>
    </row>
    <row r="199" spans="1:5" x14ac:dyDescent="0.25">
      <c r="A199"/>
      <c r="D199"/>
      <c r="E199"/>
    </row>
    <row r="200" spans="1:5" x14ac:dyDescent="0.25">
      <c r="A200"/>
      <c r="D200"/>
      <c r="E200"/>
    </row>
    <row r="201" spans="1:5" x14ac:dyDescent="0.25">
      <c r="A201"/>
      <c r="D201"/>
      <c r="E201"/>
    </row>
    <row r="202" spans="1:5" x14ac:dyDescent="0.25">
      <c r="A202"/>
      <c r="D202"/>
      <c r="E202"/>
    </row>
    <row r="203" spans="1:5" x14ac:dyDescent="0.25">
      <c r="A203"/>
      <c r="D203"/>
      <c r="E203"/>
    </row>
    <row r="204" spans="1:5" x14ac:dyDescent="0.25">
      <c r="A204"/>
      <c r="D204"/>
      <c r="E204"/>
    </row>
    <row r="205" spans="1:5" x14ac:dyDescent="0.25">
      <c r="A205"/>
      <c r="D205"/>
      <c r="E205"/>
    </row>
    <row r="206" spans="1:5" x14ac:dyDescent="0.25">
      <c r="A206"/>
      <c r="D206"/>
      <c r="E206"/>
    </row>
    <row r="207" spans="1:5" x14ac:dyDescent="0.25">
      <c r="A207"/>
      <c r="D207"/>
      <c r="E207"/>
    </row>
    <row r="208" spans="1:5" x14ac:dyDescent="0.25">
      <c r="A208"/>
      <c r="D208"/>
      <c r="E208"/>
    </row>
    <row r="209" spans="1:5" x14ac:dyDescent="0.25">
      <c r="A209"/>
      <c r="D209"/>
      <c r="E209"/>
    </row>
    <row r="210" spans="1:5" x14ac:dyDescent="0.25">
      <c r="A210"/>
      <c r="D210"/>
      <c r="E210"/>
    </row>
    <row r="211" spans="1:5" x14ac:dyDescent="0.25">
      <c r="A211"/>
      <c r="D211"/>
      <c r="E211"/>
    </row>
    <row r="212" spans="1:5" x14ac:dyDescent="0.25">
      <c r="A212"/>
      <c r="D212"/>
      <c r="E212"/>
    </row>
    <row r="213" spans="1:5" x14ac:dyDescent="0.25">
      <c r="A213"/>
      <c r="D213"/>
      <c r="E213"/>
    </row>
    <row r="214" spans="1:5" x14ac:dyDescent="0.25">
      <c r="A214"/>
      <c r="D214"/>
      <c r="E214"/>
    </row>
    <row r="215" spans="1:5" x14ac:dyDescent="0.25">
      <c r="A215"/>
      <c r="D215"/>
      <c r="E215"/>
    </row>
    <row r="216" spans="1:5" x14ac:dyDescent="0.25">
      <c r="A216"/>
      <c r="D216"/>
      <c r="E216"/>
    </row>
    <row r="217" spans="1:5" x14ac:dyDescent="0.25">
      <c r="A217"/>
      <c r="D217"/>
      <c r="E217"/>
    </row>
    <row r="218" spans="1:5" x14ac:dyDescent="0.25">
      <c r="A218"/>
      <c r="D218"/>
      <c r="E218"/>
    </row>
    <row r="219" spans="1:5" x14ac:dyDescent="0.25">
      <c r="A219"/>
      <c r="D219"/>
      <c r="E219"/>
    </row>
    <row r="220" spans="1:5" x14ac:dyDescent="0.25">
      <c r="A220"/>
      <c r="D220"/>
      <c r="E220"/>
    </row>
    <row r="221" spans="1:5" x14ac:dyDescent="0.25">
      <c r="A221"/>
      <c r="D221"/>
      <c r="E221"/>
    </row>
    <row r="222" spans="1:5" x14ac:dyDescent="0.25">
      <c r="A222"/>
      <c r="D222"/>
      <c r="E222"/>
    </row>
    <row r="223" spans="1:5" x14ac:dyDescent="0.25">
      <c r="A223"/>
      <c r="D223"/>
      <c r="E223"/>
    </row>
    <row r="224" spans="1:5" x14ac:dyDescent="0.25">
      <c r="A224"/>
      <c r="D224"/>
      <c r="E224"/>
    </row>
    <row r="225" spans="1:5" x14ac:dyDescent="0.25">
      <c r="A225"/>
      <c r="D225"/>
      <c r="E225"/>
    </row>
    <row r="226" spans="1:5" x14ac:dyDescent="0.25">
      <c r="A226"/>
      <c r="D226"/>
      <c r="E226"/>
    </row>
    <row r="227" spans="1:5" x14ac:dyDescent="0.25">
      <c r="A227"/>
      <c r="D227"/>
      <c r="E227"/>
    </row>
    <row r="228" spans="1:5" x14ac:dyDescent="0.25">
      <c r="A228"/>
      <c r="D228"/>
      <c r="E228"/>
    </row>
    <row r="229" spans="1:5" x14ac:dyDescent="0.25">
      <c r="A229"/>
      <c r="D229"/>
      <c r="E229"/>
    </row>
    <row r="230" spans="1:5" x14ac:dyDescent="0.25">
      <c r="A230"/>
      <c r="D230"/>
      <c r="E230"/>
    </row>
    <row r="231" spans="1:5" x14ac:dyDescent="0.25">
      <c r="A231"/>
      <c r="D231"/>
      <c r="E231"/>
    </row>
    <row r="232" spans="1:5" x14ac:dyDescent="0.25">
      <c r="A232"/>
      <c r="D232"/>
      <c r="E232"/>
    </row>
    <row r="233" spans="1:5" x14ac:dyDescent="0.25">
      <c r="A233"/>
      <c r="D233"/>
      <c r="E233"/>
    </row>
    <row r="234" spans="1:5" x14ac:dyDescent="0.25">
      <c r="A234"/>
      <c r="D234"/>
      <c r="E234"/>
    </row>
    <row r="235" spans="1:5" x14ac:dyDescent="0.25">
      <c r="A235"/>
      <c r="D235"/>
      <c r="E235"/>
    </row>
    <row r="236" spans="1:5" x14ac:dyDescent="0.25">
      <c r="A236"/>
      <c r="D236"/>
      <c r="E236"/>
    </row>
    <row r="237" spans="1:5" x14ac:dyDescent="0.25">
      <c r="A237"/>
      <c r="D237"/>
      <c r="E237"/>
    </row>
    <row r="238" spans="1:5" x14ac:dyDescent="0.25">
      <c r="A238"/>
      <c r="D238"/>
      <c r="E238"/>
    </row>
    <row r="239" spans="1:5" x14ac:dyDescent="0.25">
      <c r="A239"/>
      <c r="D239"/>
      <c r="E239"/>
    </row>
    <row r="240" spans="1:5" x14ac:dyDescent="0.25">
      <c r="A240"/>
      <c r="D240"/>
      <c r="E240"/>
    </row>
    <row r="241" spans="1:5" x14ac:dyDescent="0.25">
      <c r="A241"/>
      <c r="D241"/>
      <c r="E241"/>
    </row>
    <row r="242" spans="1:5" x14ac:dyDescent="0.25">
      <c r="A242"/>
      <c r="D242"/>
      <c r="E242"/>
    </row>
    <row r="243" spans="1:5" x14ac:dyDescent="0.25">
      <c r="A243"/>
      <c r="D243"/>
      <c r="E243"/>
    </row>
    <row r="244" spans="1:5" x14ac:dyDescent="0.25">
      <c r="A244"/>
      <c r="D244"/>
      <c r="E244"/>
    </row>
    <row r="245" spans="1:5" x14ac:dyDescent="0.25">
      <c r="A245"/>
      <c r="D245"/>
      <c r="E245"/>
    </row>
    <row r="246" spans="1:5" x14ac:dyDescent="0.25">
      <c r="A246"/>
      <c r="D246"/>
      <c r="E246"/>
    </row>
    <row r="247" spans="1:5" x14ac:dyDescent="0.25">
      <c r="A247"/>
      <c r="D247"/>
      <c r="E247"/>
    </row>
    <row r="248" spans="1:5" x14ac:dyDescent="0.25">
      <c r="A248"/>
      <c r="D248"/>
      <c r="E248"/>
    </row>
    <row r="249" spans="1:5" x14ac:dyDescent="0.25">
      <c r="A249"/>
      <c r="D249"/>
      <c r="E249"/>
    </row>
    <row r="250" spans="1:5" x14ac:dyDescent="0.25">
      <c r="A250"/>
      <c r="D250"/>
      <c r="E250"/>
    </row>
    <row r="251" spans="1:5" x14ac:dyDescent="0.25">
      <c r="A251"/>
      <c r="D251"/>
      <c r="E251"/>
    </row>
    <row r="252" spans="1:5" x14ac:dyDescent="0.25">
      <c r="A252"/>
      <c r="D252"/>
      <c r="E252"/>
    </row>
    <row r="253" spans="1:5" x14ac:dyDescent="0.25">
      <c r="A253"/>
      <c r="D253"/>
      <c r="E253"/>
    </row>
    <row r="254" spans="1:5" x14ac:dyDescent="0.25">
      <c r="A254"/>
      <c r="D254"/>
      <c r="E254"/>
    </row>
    <row r="255" spans="1:5" x14ac:dyDescent="0.25">
      <c r="A255"/>
      <c r="D255"/>
      <c r="E255"/>
    </row>
    <row r="256" spans="1:5" x14ac:dyDescent="0.25">
      <c r="A256"/>
      <c r="D256"/>
      <c r="E256"/>
    </row>
    <row r="257" spans="1:5" x14ac:dyDescent="0.25">
      <c r="A257"/>
      <c r="D257"/>
      <c r="E257"/>
    </row>
    <row r="258" spans="1:5" x14ac:dyDescent="0.25">
      <c r="A258"/>
      <c r="D258"/>
      <c r="E258"/>
    </row>
    <row r="259" spans="1:5" x14ac:dyDescent="0.25">
      <c r="A259"/>
      <c r="D259"/>
      <c r="E259"/>
    </row>
    <row r="260" spans="1:5" x14ac:dyDescent="0.25">
      <c r="A260"/>
      <c r="D260"/>
      <c r="E260"/>
    </row>
    <row r="261" spans="1:5" x14ac:dyDescent="0.25">
      <c r="A261"/>
      <c r="D261"/>
      <c r="E261"/>
    </row>
    <row r="262" spans="1:5" x14ac:dyDescent="0.25">
      <c r="A262"/>
      <c r="D262"/>
      <c r="E262"/>
    </row>
    <row r="263" spans="1:5" x14ac:dyDescent="0.25">
      <c r="A263"/>
      <c r="D263"/>
      <c r="E263"/>
    </row>
    <row r="264" spans="1:5" x14ac:dyDescent="0.25">
      <c r="A264"/>
      <c r="D264"/>
      <c r="E264"/>
    </row>
    <row r="265" spans="1:5" x14ac:dyDescent="0.25">
      <c r="A265"/>
      <c r="D265"/>
      <c r="E265"/>
    </row>
    <row r="266" spans="1:5" x14ac:dyDescent="0.25">
      <c r="A266"/>
      <c r="D266"/>
      <c r="E266"/>
    </row>
    <row r="267" spans="1:5" x14ac:dyDescent="0.25">
      <c r="A267"/>
      <c r="D267"/>
      <c r="E267"/>
    </row>
    <row r="268" spans="1:5" x14ac:dyDescent="0.25">
      <c r="A268"/>
      <c r="D268"/>
      <c r="E268"/>
    </row>
    <row r="269" spans="1:5" x14ac:dyDescent="0.25">
      <c r="A269"/>
      <c r="D269"/>
      <c r="E269"/>
    </row>
    <row r="270" spans="1:5" x14ac:dyDescent="0.25">
      <c r="A270"/>
      <c r="D270"/>
      <c r="E270"/>
    </row>
    <row r="271" spans="1:5" x14ac:dyDescent="0.25">
      <c r="A271"/>
      <c r="D271"/>
      <c r="E271"/>
    </row>
    <row r="272" spans="1:5" x14ac:dyDescent="0.25">
      <c r="A272"/>
      <c r="D272"/>
      <c r="E272"/>
    </row>
    <row r="273" spans="1:5" x14ac:dyDescent="0.25">
      <c r="A273"/>
      <c r="D273"/>
      <c r="E273"/>
    </row>
    <row r="274" spans="1:5" x14ac:dyDescent="0.25">
      <c r="A274"/>
      <c r="D274"/>
      <c r="E274"/>
    </row>
    <row r="275" spans="1:5" x14ac:dyDescent="0.25">
      <c r="A275"/>
      <c r="D275"/>
      <c r="E275"/>
    </row>
    <row r="276" spans="1:5" x14ac:dyDescent="0.25">
      <c r="A276"/>
      <c r="D276"/>
      <c r="E276"/>
    </row>
    <row r="277" spans="1:5" x14ac:dyDescent="0.25">
      <c r="A277"/>
      <c r="D277"/>
      <c r="E277"/>
    </row>
    <row r="278" spans="1:5" x14ac:dyDescent="0.25">
      <c r="A278"/>
      <c r="D278"/>
      <c r="E278"/>
    </row>
    <row r="279" spans="1:5" x14ac:dyDescent="0.25">
      <c r="A279"/>
      <c r="D279"/>
      <c r="E279"/>
    </row>
    <row r="280" spans="1:5" x14ac:dyDescent="0.25">
      <c r="A280"/>
      <c r="D280"/>
      <c r="E280"/>
    </row>
    <row r="281" spans="1:5" x14ac:dyDescent="0.25">
      <c r="A281"/>
      <c r="D281"/>
      <c r="E281"/>
    </row>
    <row r="282" spans="1:5" x14ac:dyDescent="0.25">
      <c r="A282"/>
      <c r="D282"/>
      <c r="E282"/>
    </row>
    <row r="283" spans="1:5" x14ac:dyDescent="0.25">
      <c r="A283"/>
      <c r="D283"/>
      <c r="E283"/>
    </row>
    <row r="284" spans="1:5" x14ac:dyDescent="0.25">
      <c r="A284"/>
      <c r="D284"/>
      <c r="E284"/>
    </row>
    <row r="285" spans="1:5" x14ac:dyDescent="0.25">
      <c r="A285"/>
      <c r="D285"/>
      <c r="E285"/>
    </row>
    <row r="286" spans="1:5" x14ac:dyDescent="0.25">
      <c r="A286"/>
      <c r="D286"/>
      <c r="E286"/>
    </row>
    <row r="287" spans="1:5" x14ac:dyDescent="0.25">
      <c r="A287"/>
      <c r="D287"/>
      <c r="E287"/>
    </row>
    <row r="288" spans="1:5" x14ac:dyDescent="0.25">
      <c r="A288"/>
      <c r="D288"/>
      <c r="E288"/>
    </row>
    <row r="289" spans="1:5" x14ac:dyDescent="0.25">
      <c r="A289"/>
      <c r="D289"/>
      <c r="E289"/>
    </row>
    <row r="290" spans="1:5" x14ac:dyDescent="0.25">
      <c r="A290"/>
      <c r="D290"/>
      <c r="E290"/>
    </row>
    <row r="291" spans="1:5" x14ac:dyDescent="0.25">
      <c r="A291"/>
      <c r="D291"/>
      <c r="E291"/>
    </row>
    <row r="292" spans="1:5" x14ac:dyDescent="0.25">
      <c r="A292"/>
      <c r="D292"/>
      <c r="E292"/>
    </row>
    <row r="293" spans="1:5" x14ac:dyDescent="0.25">
      <c r="A293"/>
      <c r="D293"/>
      <c r="E293"/>
    </row>
    <row r="294" spans="1:5" x14ac:dyDescent="0.25">
      <c r="A294"/>
      <c r="D294"/>
      <c r="E294"/>
    </row>
    <row r="295" spans="1:5" x14ac:dyDescent="0.25">
      <c r="A295"/>
      <c r="D295"/>
      <c r="E295"/>
    </row>
    <row r="296" spans="1:5" x14ac:dyDescent="0.25">
      <c r="A296"/>
      <c r="D296"/>
      <c r="E296"/>
    </row>
    <row r="297" spans="1:5" x14ac:dyDescent="0.25">
      <c r="A297"/>
      <c r="D297"/>
      <c r="E297"/>
    </row>
    <row r="298" spans="1:5" x14ac:dyDescent="0.25">
      <c r="A298"/>
      <c r="D298"/>
      <c r="E298"/>
    </row>
    <row r="299" spans="1:5" x14ac:dyDescent="0.25">
      <c r="A299"/>
      <c r="D299"/>
      <c r="E299"/>
    </row>
    <row r="300" spans="1:5" x14ac:dyDescent="0.25">
      <c r="A300"/>
      <c r="D300"/>
      <c r="E300"/>
    </row>
    <row r="301" spans="1:5" x14ac:dyDescent="0.25">
      <c r="A301"/>
      <c r="D301"/>
      <c r="E301"/>
    </row>
    <row r="302" spans="1:5" x14ac:dyDescent="0.25">
      <c r="A302"/>
      <c r="D302"/>
      <c r="E302"/>
    </row>
    <row r="303" spans="1:5" x14ac:dyDescent="0.25">
      <c r="A303"/>
      <c r="D303"/>
      <c r="E303"/>
    </row>
    <row r="304" spans="1:5" x14ac:dyDescent="0.25">
      <c r="A304"/>
      <c r="D304"/>
      <c r="E304"/>
    </row>
    <row r="305" spans="1:5" x14ac:dyDescent="0.25">
      <c r="A305"/>
      <c r="D305"/>
      <c r="E305"/>
    </row>
    <row r="306" spans="1:5" x14ac:dyDescent="0.25">
      <c r="A306"/>
      <c r="D306"/>
      <c r="E306"/>
    </row>
    <row r="307" spans="1:5" x14ac:dyDescent="0.25">
      <c r="A307"/>
      <c r="D307"/>
      <c r="E307"/>
    </row>
    <row r="308" spans="1:5" x14ac:dyDescent="0.25">
      <c r="A308"/>
      <c r="D308"/>
      <c r="E308"/>
    </row>
    <row r="309" spans="1:5" x14ac:dyDescent="0.25">
      <c r="A309"/>
      <c r="D309"/>
      <c r="E309"/>
    </row>
    <row r="310" spans="1:5" x14ac:dyDescent="0.25">
      <c r="A310"/>
      <c r="D310"/>
      <c r="E310"/>
    </row>
    <row r="311" spans="1:5" x14ac:dyDescent="0.25">
      <c r="A311"/>
      <c r="D311"/>
      <c r="E311"/>
    </row>
    <row r="312" spans="1:5" x14ac:dyDescent="0.25">
      <c r="A312"/>
      <c r="D312"/>
      <c r="E312"/>
    </row>
    <row r="313" spans="1:5" x14ac:dyDescent="0.25">
      <c r="A313"/>
      <c r="D313"/>
      <c r="E313"/>
    </row>
    <row r="314" spans="1:5" x14ac:dyDescent="0.25">
      <c r="A314"/>
      <c r="D314"/>
      <c r="E314"/>
    </row>
    <row r="315" spans="1:5" x14ac:dyDescent="0.25">
      <c r="A315"/>
      <c r="D315"/>
      <c r="E315"/>
    </row>
    <row r="316" spans="1:5" x14ac:dyDescent="0.25">
      <c r="A316"/>
      <c r="D316"/>
      <c r="E316"/>
    </row>
    <row r="317" spans="1:5" x14ac:dyDescent="0.25">
      <c r="A317"/>
      <c r="D317"/>
      <c r="E317"/>
    </row>
    <row r="318" spans="1:5" x14ac:dyDescent="0.25">
      <c r="A318"/>
      <c r="D318"/>
      <c r="E318"/>
    </row>
    <row r="319" spans="1:5" x14ac:dyDescent="0.25">
      <c r="A319"/>
      <c r="D319"/>
      <c r="E319"/>
    </row>
    <row r="320" spans="1:5" x14ac:dyDescent="0.25">
      <c r="A320"/>
      <c r="D320"/>
      <c r="E320"/>
    </row>
    <row r="321" spans="1:5" x14ac:dyDescent="0.25">
      <c r="A321"/>
      <c r="D321"/>
      <c r="E321"/>
    </row>
    <row r="322" spans="1:5" x14ac:dyDescent="0.25">
      <c r="A322"/>
      <c r="D322"/>
      <c r="E322"/>
    </row>
    <row r="323" spans="1:5" x14ac:dyDescent="0.25">
      <c r="A323"/>
      <c r="D323"/>
      <c r="E323"/>
    </row>
    <row r="324" spans="1:5" x14ac:dyDescent="0.25">
      <c r="A324"/>
      <c r="D324"/>
      <c r="E324"/>
    </row>
    <row r="325" spans="1:5" x14ac:dyDescent="0.25">
      <c r="A325"/>
      <c r="D325"/>
      <c r="E325"/>
    </row>
    <row r="326" spans="1:5" x14ac:dyDescent="0.25">
      <c r="A326"/>
      <c r="D326"/>
      <c r="E326"/>
    </row>
    <row r="327" spans="1:5" x14ac:dyDescent="0.25">
      <c r="A327"/>
      <c r="D327"/>
      <c r="E327"/>
    </row>
    <row r="328" spans="1:5" x14ac:dyDescent="0.25">
      <c r="A328"/>
      <c r="D328"/>
      <c r="E328"/>
    </row>
    <row r="329" spans="1:5" x14ac:dyDescent="0.25">
      <c r="A329"/>
      <c r="D329"/>
      <c r="E329"/>
    </row>
    <row r="330" spans="1:5" x14ac:dyDescent="0.25">
      <c r="A330"/>
      <c r="D330"/>
      <c r="E330"/>
    </row>
    <row r="331" spans="1:5" x14ac:dyDescent="0.25">
      <c r="A331"/>
      <c r="D331"/>
      <c r="E331"/>
    </row>
    <row r="332" spans="1:5" x14ac:dyDescent="0.25">
      <c r="A332"/>
      <c r="D332"/>
      <c r="E332"/>
    </row>
    <row r="333" spans="1:5" x14ac:dyDescent="0.25">
      <c r="A333"/>
      <c r="D333"/>
      <c r="E333"/>
    </row>
    <row r="334" spans="1:5" x14ac:dyDescent="0.25">
      <c r="A334"/>
      <c r="D334"/>
      <c r="E334"/>
    </row>
    <row r="335" spans="1:5" x14ac:dyDescent="0.25">
      <c r="A335"/>
      <c r="D335"/>
      <c r="E335"/>
    </row>
    <row r="336" spans="1:5" x14ac:dyDescent="0.25">
      <c r="A336"/>
      <c r="D336"/>
      <c r="E336"/>
    </row>
    <row r="337" spans="1:5" x14ac:dyDescent="0.25">
      <c r="A337"/>
      <c r="D337"/>
      <c r="E337"/>
    </row>
    <row r="338" spans="1:5" x14ac:dyDescent="0.25">
      <c r="A338"/>
      <c r="D338"/>
      <c r="E338"/>
    </row>
    <row r="339" spans="1:5" x14ac:dyDescent="0.25">
      <c r="A339"/>
      <c r="D339"/>
      <c r="E339"/>
    </row>
    <row r="340" spans="1:5" x14ac:dyDescent="0.25">
      <c r="A340"/>
      <c r="D340"/>
      <c r="E340"/>
    </row>
    <row r="341" spans="1:5" x14ac:dyDescent="0.25">
      <c r="A341"/>
      <c r="D341"/>
      <c r="E341"/>
    </row>
    <row r="342" spans="1:5" x14ac:dyDescent="0.25">
      <c r="A342"/>
      <c r="D342"/>
      <c r="E342"/>
    </row>
    <row r="343" spans="1:5" x14ac:dyDescent="0.25">
      <c r="A343"/>
      <c r="D343"/>
      <c r="E343"/>
    </row>
    <row r="344" spans="1:5" x14ac:dyDescent="0.25">
      <c r="A344"/>
      <c r="D344"/>
      <c r="E344"/>
    </row>
    <row r="345" spans="1:5" x14ac:dyDescent="0.25">
      <c r="A345"/>
      <c r="D345"/>
      <c r="E345"/>
    </row>
    <row r="346" spans="1:5" x14ac:dyDescent="0.25">
      <c r="A346"/>
      <c r="D346"/>
      <c r="E346"/>
    </row>
    <row r="347" spans="1:5" x14ac:dyDescent="0.25">
      <c r="A347"/>
      <c r="D347"/>
      <c r="E347"/>
    </row>
    <row r="348" spans="1:5" x14ac:dyDescent="0.25">
      <c r="A348"/>
      <c r="D348"/>
      <c r="E348"/>
    </row>
    <row r="349" spans="1:5" x14ac:dyDescent="0.25">
      <c r="A349"/>
      <c r="D349"/>
      <c r="E349"/>
    </row>
    <row r="350" spans="1:5" x14ac:dyDescent="0.25">
      <c r="A350"/>
      <c r="D350"/>
      <c r="E350"/>
    </row>
    <row r="351" spans="1:5" x14ac:dyDescent="0.25">
      <c r="A351"/>
      <c r="D351"/>
      <c r="E351"/>
    </row>
    <row r="352" spans="1:5" x14ac:dyDescent="0.25">
      <c r="A352"/>
      <c r="D352"/>
      <c r="E352"/>
    </row>
    <row r="353" spans="1:5" x14ac:dyDescent="0.25">
      <c r="A353"/>
      <c r="D353"/>
      <c r="E353"/>
    </row>
    <row r="354" spans="1:5" x14ac:dyDescent="0.25">
      <c r="A354"/>
      <c r="D354"/>
      <c r="E354"/>
    </row>
    <row r="355" spans="1:5" x14ac:dyDescent="0.25">
      <c r="A355"/>
      <c r="D355"/>
      <c r="E355"/>
    </row>
    <row r="356" spans="1:5" x14ac:dyDescent="0.25">
      <c r="A356"/>
      <c r="D356"/>
      <c r="E356"/>
    </row>
    <row r="357" spans="1:5" x14ac:dyDescent="0.25">
      <c r="A357"/>
      <c r="D357"/>
      <c r="E357"/>
    </row>
    <row r="358" spans="1:5" x14ac:dyDescent="0.25">
      <c r="A358"/>
      <c r="D358"/>
      <c r="E358"/>
    </row>
    <row r="359" spans="1:5" x14ac:dyDescent="0.25">
      <c r="A359"/>
      <c r="D359"/>
      <c r="E359"/>
    </row>
    <row r="360" spans="1:5" x14ac:dyDescent="0.25">
      <c r="A360"/>
      <c r="D360"/>
      <c r="E360"/>
    </row>
    <row r="361" spans="1:5" x14ac:dyDescent="0.25">
      <c r="A361"/>
      <c r="D361"/>
      <c r="E361"/>
    </row>
    <row r="362" spans="1:5" x14ac:dyDescent="0.25">
      <c r="A362"/>
      <c r="D362"/>
      <c r="E362"/>
    </row>
    <row r="363" spans="1:5" x14ac:dyDescent="0.25">
      <c r="A363"/>
      <c r="D363"/>
      <c r="E363"/>
    </row>
    <row r="364" spans="1:5" x14ac:dyDescent="0.25">
      <c r="A364"/>
      <c r="D364"/>
      <c r="E364"/>
    </row>
    <row r="365" spans="1:5" x14ac:dyDescent="0.25">
      <c r="A365"/>
      <c r="D365"/>
      <c r="E365"/>
    </row>
    <row r="366" spans="1:5" x14ac:dyDescent="0.25">
      <c r="A366"/>
      <c r="D366"/>
      <c r="E366"/>
    </row>
    <row r="367" spans="1:5" x14ac:dyDescent="0.25">
      <c r="A367"/>
      <c r="D367"/>
      <c r="E367"/>
    </row>
    <row r="368" spans="1:5" x14ac:dyDescent="0.25">
      <c r="A368"/>
      <c r="D368"/>
      <c r="E368"/>
    </row>
    <row r="369" spans="1:5" x14ac:dyDescent="0.25">
      <c r="A369"/>
      <c r="D369"/>
      <c r="E369"/>
    </row>
    <row r="370" spans="1:5" x14ac:dyDescent="0.25">
      <c r="A370"/>
      <c r="D370"/>
      <c r="E370"/>
    </row>
    <row r="371" spans="1:5" x14ac:dyDescent="0.25">
      <c r="A371"/>
      <c r="D371"/>
      <c r="E371"/>
    </row>
    <row r="372" spans="1:5" x14ac:dyDescent="0.25">
      <c r="A372"/>
      <c r="D372"/>
      <c r="E372"/>
    </row>
    <row r="373" spans="1:5" x14ac:dyDescent="0.25">
      <c r="A373"/>
      <c r="D373"/>
      <c r="E373"/>
    </row>
    <row r="374" spans="1:5" x14ac:dyDescent="0.25">
      <c r="A374"/>
      <c r="D374"/>
      <c r="E374"/>
    </row>
    <row r="375" spans="1:5" x14ac:dyDescent="0.25">
      <c r="A375"/>
      <c r="D375"/>
      <c r="E375"/>
    </row>
    <row r="376" spans="1:5" x14ac:dyDescent="0.25">
      <c r="A376"/>
      <c r="D376"/>
      <c r="E376"/>
    </row>
    <row r="377" spans="1:5" x14ac:dyDescent="0.25">
      <c r="A377"/>
      <c r="D377"/>
      <c r="E377"/>
    </row>
    <row r="378" spans="1:5" x14ac:dyDescent="0.25">
      <c r="A378"/>
      <c r="D378"/>
      <c r="E378"/>
    </row>
    <row r="379" spans="1:5" x14ac:dyDescent="0.25">
      <c r="A379"/>
      <c r="D379"/>
      <c r="E379"/>
    </row>
    <row r="380" spans="1:5" x14ac:dyDescent="0.25">
      <c r="A380"/>
      <c r="D380"/>
      <c r="E380"/>
    </row>
    <row r="381" spans="1:5" x14ac:dyDescent="0.25">
      <c r="A381"/>
      <c r="D381"/>
      <c r="E381"/>
    </row>
    <row r="382" spans="1:5" x14ac:dyDescent="0.25">
      <c r="A382"/>
      <c r="D382"/>
      <c r="E382"/>
    </row>
    <row r="383" spans="1:5" x14ac:dyDescent="0.25">
      <c r="A383"/>
      <c r="D383"/>
      <c r="E383"/>
    </row>
    <row r="384" spans="1:5" x14ac:dyDescent="0.25">
      <c r="A384"/>
      <c r="D384"/>
      <c r="E384"/>
    </row>
    <row r="385" spans="1:5" x14ac:dyDescent="0.25">
      <c r="A385"/>
      <c r="D385"/>
      <c r="E385"/>
    </row>
    <row r="386" spans="1:5" x14ac:dyDescent="0.25">
      <c r="A386"/>
      <c r="D386"/>
      <c r="E386"/>
    </row>
    <row r="387" spans="1:5" x14ac:dyDescent="0.25">
      <c r="A387"/>
      <c r="D387"/>
      <c r="E387"/>
    </row>
    <row r="388" spans="1:5" x14ac:dyDescent="0.25">
      <c r="A388"/>
      <c r="D388"/>
      <c r="E388"/>
    </row>
    <row r="389" spans="1:5" x14ac:dyDescent="0.25">
      <c r="A389"/>
      <c r="D389"/>
      <c r="E389"/>
    </row>
    <row r="390" spans="1:5" x14ac:dyDescent="0.25">
      <c r="A390"/>
      <c r="D390"/>
      <c r="E390"/>
    </row>
    <row r="391" spans="1:5" x14ac:dyDescent="0.25">
      <c r="A391"/>
      <c r="D391"/>
      <c r="E391"/>
    </row>
    <row r="392" spans="1:5" x14ac:dyDescent="0.25">
      <c r="A392"/>
      <c r="D392"/>
      <c r="E392"/>
    </row>
    <row r="393" spans="1:5" x14ac:dyDescent="0.25">
      <c r="A393"/>
      <c r="D393"/>
      <c r="E393"/>
    </row>
    <row r="394" spans="1:5" x14ac:dyDescent="0.25">
      <c r="A394"/>
      <c r="D394"/>
      <c r="E394"/>
    </row>
    <row r="395" spans="1:5" x14ac:dyDescent="0.25">
      <c r="A395"/>
      <c r="D395"/>
      <c r="E395"/>
    </row>
    <row r="396" spans="1:5" x14ac:dyDescent="0.25">
      <c r="A396"/>
      <c r="D396"/>
      <c r="E396"/>
    </row>
    <row r="397" spans="1:5" x14ac:dyDescent="0.25">
      <c r="A397"/>
      <c r="D397"/>
      <c r="E397"/>
    </row>
    <row r="398" spans="1:5" x14ac:dyDescent="0.25">
      <c r="A398"/>
      <c r="D398"/>
      <c r="E398"/>
    </row>
    <row r="399" spans="1:5" x14ac:dyDescent="0.25">
      <c r="A399"/>
      <c r="D399"/>
      <c r="E399"/>
    </row>
    <row r="400" spans="1:5" x14ac:dyDescent="0.25">
      <c r="A400"/>
      <c r="D400"/>
      <c r="E400"/>
    </row>
    <row r="401" spans="1:5" x14ac:dyDescent="0.25">
      <c r="A401"/>
      <c r="D401"/>
      <c r="E401"/>
    </row>
    <row r="402" spans="1:5" x14ac:dyDescent="0.25">
      <c r="A402"/>
      <c r="D402"/>
      <c r="E402"/>
    </row>
    <row r="403" spans="1:5" x14ac:dyDescent="0.25">
      <c r="A403"/>
      <c r="D403"/>
      <c r="E403"/>
    </row>
    <row r="404" spans="1:5" x14ac:dyDescent="0.25">
      <c r="A404"/>
      <c r="D404"/>
      <c r="E404"/>
    </row>
    <row r="405" spans="1:5" x14ac:dyDescent="0.25">
      <c r="A405"/>
      <c r="D405"/>
      <c r="E405"/>
    </row>
    <row r="406" spans="1:5" x14ac:dyDescent="0.25">
      <c r="A406"/>
      <c r="D406"/>
      <c r="E406"/>
    </row>
    <row r="407" spans="1:5" x14ac:dyDescent="0.25">
      <c r="A407"/>
      <c r="D407"/>
      <c r="E407"/>
    </row>
    <row r="408" spans="1:5" x14ac:dyDescent="0.25">
      <c r="A408"/>
      <c r="D408"/>
      <c r="E408"/>
    </row>
    <row r="409" spans="1:5" x14ac:dyDescent="0.25">
      <c r="A409"/>
      <c r="D409"/>
      <c r="E409"/>
    </row>
    <row r="410" spans="1:5" x14ac:dyDescent="0.25">
      <c r="A410"/>
      <c r="D410"/>
      <c r="E410"/>
    </row>
    <row r="411" spans="1:5" x14ac:dyDescent="0.25">
      <c r="A411"/>
      <c r="D411"/>
      <c r="E411"/>
    </row>
    <row r="412" spans="1:5" x14ac:dyDescent="0.25">
      <c r="A412"/>
      <c r="D412"/>
      <c r="E412"/>
    </row>
    <row r="413" spans="1:5" x14ac:dyDescent="0.25">
      <c r="A413"/>
      <c r="D413"/>
      <c r="E413"/>
    </row>
    <row r="414" spans="1:5" x14ac:dyDescent="0.25">
      <c r="A414"/>
      <c r="D414"/>
      <c r="E414"/>
    </row>
    <row r="415" spans="1:5" x14ac:dyDescent="0.25">
      <c r="A415"/>
      <c r="D415"/>
      <c r="E415"/>
    </row>
    <row r="416" spans="1:5" x14ac:dyDescent="0.25">
      <c r="A416"/>
      <c r="D416"/>
      <c r="E416"/>
    </row>
    <row r="417" spans="1:5" x14ac:dyDescent="0.25">
      <c r="A417"/>
      <c r="D417"/>
      <c r="E417"/>
    </row>
    <row r="418" spans="1:5" x14ac:dyDescent="0.25">
      <c r="A418"/>
      <c r="D418"/>
      <c r="E418"/>
    </row>
    <row r="419" spans="1:5" x14ac:dyDescent="0.25">
      <c r="A419"/>
      <c r="D419"/>
      <c r="E419"/>
    </row>
    <row r="420" spans="1:5" x14ac:dyDescent="0.25">
      <c r="A420"/>
      <c r="D420"/>
      <c r="E420"/>
    </row>
    <row r="421" spans="1:5" x14ac:dyDescent="0.25">
      <c r="A421"/>
      <c r="D421"/>
      <c r="E421"/>
    </row>
    <row r="422" spans="1:5" x14ac:dyDescent="0.25">
      <c r="A422"/>
      <c r="D422"/>
      <c r="E422"/>
    </row>
    <row r="423" spans="1:5" x14ac:dyDescent="0.25">
      <c r="A423"/>
      <c r="D423"/>
      <c r="E423"/>
    </row>
    <row r="424" spans="1:5" x14ac:dyDescent="0.25">
      <c r="A424"/>
      <c r="D424"/>
      <c r="E424"/>
    </row>
    <row r="425" spans="1:5" x14ac:dyDescent="0.25">
      <c r="A425"/>
      <c r="D425"/>
      <c r="E425"/>
    </row>
    <row r="426" spans="1:5" x14ac:dyDescent="0.25">
      <c r="A426"/>
      <c r="D426"/>
      <c r="E426"/>
    </row>
    <row r="427" spans="1:5" x14ac:dyDescent="0.25">
      <c r="A427"/>
      <c r="D427"/>
      <c r="E427"/>
    </row>
    <row r="428" spans="1:5" x14ac:dyDescent="0.25">
      <c r="A428"/>
      <c r="D428"/>
      <c r="E428"/>
    </row>
    <row r="429" spans="1:5" x14ac:dyDescent="0.25">
      <c r="A429"/>
      <c r="D429"/>
      <c r="E429"/>
    </row>
    <row r="430" spans="1:5" x14ac:dyDescent="0.25">
      <c r="A430"/>
      <c r="D430"/>
      <c r="E430"/>
    </row>
    <row r="431" spans="1:5" x14ac:dyDescent="0.25">
      <c r="A431"/>
      <c r="D431"/>
      <c r="E431"/>
    </row>
    <row r="432" spans="1:5" x14ac:dyDescent="0.25">
      <c r="A432"/>
      <c r="D432"/>
      <c r="E432"/>
    </row>
    <row r="433" spans="1:5" x14ac:dyDescent="0.25">
      <c r="A433"/>
      <c r="D433"/>
      <c r="E433"/>
    </row>
    <row r="434" spans="1:5" x14ac:dyDescent="0.25">
      <c r="A434"/>
      <c r="D434"/>
      <c r="E434"/>
    </row>
    <row r="435" spans="1:5" x14ac:dyDescent="0.25">
      <c r="A435"/>
      <c r="D435"/>
      <c r="E435"/>
    </row>
    <row r="436" spans="1:5" x14ac:dyDescent="0.25">
      <c r="A436"/>
      <c r="D436"/>
      <c r="E436"/>
    </row>
    <row r="437" spans="1:5" x14ac:dyDescent="0.25">
      <c r="A437"/>
      <c r="D437"/>
      <c r="E437"/>
    </row>
    <row r="438" spans="1:5" x14ac:dyDescent="0.25">
      <c r="A438"/>
      <c r="D438"/>
      <c r="E438"/>
    </row>
    <row r="439" spans="1:5" x14ac:dyDescent="0.25">
      <c r="A439"/>
      <c r="D439"/>
      <c r="E439"/>
    </row>
    <row r="440" spans="1:5" x14ac:dyDescent="0.25">
      <c r="A440"/>
      <c r="D440"/>
      <c r="E440"/>
    </row>
    <row r="441" spans="1:5" x14ac:dyDescent="0.25">
      <c r="A441"/>
      <c r="D441"/>
      <c r="E441"/>
    </row>
    <row r="442" spans="1:5" x14ac:dyDescent="0.25">
      <c r="A442"/>
      <c r="D442"/>
      <c r="E442"/>
    </row>
    <row r="443" spans="1:5" x14ac:dyDescent="0.25">
      <c r="A443"/>
      <c r="D443"/>
      <c r="E443"/>
    </row>
    <row r="444" spans="1:5" x14ac:dyDescent="0.25">
      <c r="A444"/>
      <c r="D444"/>
      <c r="E444"/>
    </row>
    <row r="445" spans="1:5" x14ac:dyDescent="0.25">
      <c r="A445"/>
      <c r="D445"/>
      <c r="E445"/>
    </row>
    <row r="446" spans="1:5" x14ac:dyDescent="0.25">
      <c r="A446"/>
      <c r="D446"/>
      <c r="E446"/>
    </row>
    <row r="447" spans="1:5" x14ac:dyDescent="0.25">
      <c r="A447"/>
      <c r="D447"/>
      <c r="E447"/>
    </row>
    <row r="448" spans="1:5" x14ac:dyDescent="0.25">
      <c r="A448"/>
      <c r="D448"/>
      <c r="E448"/>
    </row>
    <row r="449" spans="1:5" x14ac:dyDescent="0.25">
      <c r="A449"/>
      <c r="D449"/>
      <c r="E449"/>
    </row>
    <row r="450" spans="1:5" x14ac:dyDescent="0.25">
      <c r="A450"/>
      <c r="D450"/>
      <c r="E450"/>
    </row>
    <row r="451" spans="1:5" x14ac:dyDescent="0.25">
      <c r="A451"/>
      <c r="D451"/>
      <c r="E451"/>
    </row>
    <row r="452" spans="1:5" x14ac:dyDescent="0.25">
      <c r="A452"/>
      <c r="D452"/>
      <c r="E452"/>
    </row>
    <row r="453" spans="1:5" x14ac:dyDescent="0.25">
      <c r="A453"/>
      <c r="D453"/>
      <c r="E453"/>
    </row>
    <row r="454" spans="1:5" x14ac:dyDescent="0.25">
      <c r="A454"/>
      <c r="D454"/>
      <c r="E454"/>
    </row>
    <row r="455" spans="1:5" x14ac:dyDescent="0.25">
      <c r="A455"/>
      <c r="D455"/>
      <c r="E455"/>
    </row>
    <row r="456" spans="1:5" x14ac:dyDescent="0.25">
      <c r="A456"/>
      <c r="D456"/>
      <c r="E456"/>
    </row>
    <row r="457" spans="1:5" x14ac:dyDescent="0.25">
      <c r="A457"/>
      <c r="D457"/>
      <c r="E457"/>
    </row>
    <row r="458" spans="1:5" x14ac:dyDescent="0.25">
      <c r="A458"/>
      <c r="D458"/>
      <c r="E458"/>
    </row>
    <row r="459" spans="1:5" x14ac:dyDescent="0.25">
      <c r="A459"/>
      <c r="D459"/>
      <c r="E459"/>
    </row>
    <row r="460" spans="1:5" x14ac:dyDescent="0.25">
      <c r="A460"/>
      <c r="D460"/>
      <c r="E460"/>
    </row>
    <row r="461" spans="1:5" x14ac:dyDescent="0.25">
      <c r="A461"/>
      <c r="D461"/>
      <c r="E461"/>
    </row>
    <row r="462" spans="1:5" x14ac:dyDescent="0.25">
      <c r="A462"/>
      <c r="D462"/>
      <c r="E462"/>
    </row>
    <row r="463" spans="1:5" x14ac:dyDescent="0.25">
      <c r="A463"/>
      <c r="D463"/>
      <c r="E463"/>
    </row>
    <row r="464" spans="1:5" x14ac:dyDescent="0.25">
      <c r="A464"/>
      <c r="D464"/>
      <c r="E464"/>
    </row>
    <row r="465" spans="1:5" x14ac:dyDescent="0.25">
      <c r="A465"/>
      <c r="D465"/>
      <c r="E465"/>
    </row>
    <row r="466" spans="1:5" x14ac:dyDescent="0.25">
      <c r="A466"/>
      <c r="D466"/>
      <c r="E466"/>
    </row>
    <row r="467" spans="1:5" x14ac:dyDescent="0.25">
      <c r="A467"/>
      <c r="D467"/>
      <c r="E467"/>
    </row>
    <row r="468" spans="1:5" x14ac:dyDescent="0.25">
      <c r="A468"/>
      <c r="D468"/>
      <c r="E468"/>
    </row>
    <row r="469" spans="1:5" x14ac:dyDescent="0.25">
      <c r="A469"/>
      <c r="D469"/>
      <c r="E469"/>
    </row>
    <row r="470" spans="1:5" x14ac:dyDescent="0.25">
      <c r="A470"/>
      <c r="D470"/>
      <c r="E470"/>
    </row>
    <row r="471" spans="1:5" x14ac:dyDescent="0.25">
      <c r="A471"/>
      <c r="D471"/>
      <c r="E471"/>
    </row>
    <row r="472" spans="1:5" x14ac:dyDescent="0.25">
      <c r="A472"/>
      <c r="D472"/>
      <c r="E472"/>
    </row>
    <row r="473" spans="1:5" x14ac:dyDescent="0.25">
      <c r="A473"/>
      <c r="D473"/>
      <c r="E473"/>
    </row>
    <row r="474" spans="1:5" x14ac:dyDescent="0.25">
      <c r="A474"/>
      <c r="D474"/>
      <c r="E474"/>
    </row>
    <row r="475" spans="1:5" x14ac:dyDescent="0.25">
      <c r="A475"/>
      <c r="D475"/>
      <c r="E475"/>
    </row>
    <row r="476" spans="1:5" x14ac:dyDescent="0.25">
      <c r="A476"/>
      <c r="D476"/>
      <c r="E476"/>
    </row>
    <row r="477" spans="1:5" x14ac:dyDescent="0.25">
      <c r="A477"/>
      <c r="D477"/>
      <c r="E477"/>
    </row>
    <row r="478" spans="1:5" x14ac:dyDescent="0.25">
      <c r="A478"/>
      <c r="D478"/>
      <c r="E478"/>
    </row>
    <row r="479" spans="1:5" x14ac:dyDescent="0.25">
      <c r="A479"/>
      <c r="D479"/>
      <c r="E479"/>
    </row>
    <row r="480" spans="1:5" x14ac:dyDescent="0.25">
      <c r="A480"/>
      <c r="D480"/>
      <c r="E480"/>
    </row>
    <row r="481" spans="1:5" x14ac:dyDescent="0.25">
      <c r="A481"/>
      <c r="D481"/>
      <c r="E481"/>
    </row>
    <row r="482" spans="1:5" x14ac:dyDescent="0.25">
      <c r="A482"/>
      <c r="D482"/>
      <c r="E482"/>
    </row>
    <row r="483" spans="1:5" x14ac:dyDescent="0.25">
      <c r="A483"/>
      <c r="D483"/>
      <c r="E483"/>
    </row>
    <row r="484" spans="1:5" x14ac:dyDescent="0.25">
      <c r="A484"/>
      <c r="D484"/>
      <c r="E484"/>
    </row>
    <row r="485" spans="1:5" x14ac:dyDescent="0.25">
      <c r="A485"/>
      <c r="D485"/>
      <c r="E485"/>
    </row>
    <row r="486" spans="1:5" x14ac:dyDescent="0.25">
      <c r="A486"/>
      <c r="D486"/>
      <c r="E486"/>
    </row>
    <row r="487" spans="1:5" x14ac:dyDescent="0.25">
      <c r="A487"/>
      <c r="D487"/>
      <c r="E487"/>
    </row>
    <row r="488" spans="1:5" x14ac:dyDescent="0.25">
      <c r="A488"/>
      <c r="D488"/>
      <c r="E488"/>
    </row>
    <row r="489" spans="1:5" x14ac:dyDescent="0.25">
      <c r="A489"/>
      <c r="D489"/>
      <c r="E489"/>
    </row>
  </sheetData>
  <mergeCells count="57">
    <mergeCell ref="J35:L35"/>
    <mergeCell ref="D90:H90"/>
    <mergeCell ref="A77:H77"/>
    <mergeCell ref="A86:H86"/>
    <mergeCell ref="A89:H89"/>
    <mergeCell ref="D36:E36"/>
    <mergeCell ref="J36:L36"/>
    <mergeCell ref="D37:E37"/>
    <mergeCell ref="J37:L37"/>
    <mergeCell ref="D38:E38"/>
    <mergeCell ref="J38:L38"/>
    <mergeCell ref="D39:E39"/>
    <mergeCell ref="J39:L39"/>
    <mergeCell ref="D40:E40"/>
    <mergeCell ref="J40:L40"/>
    <mergeCell ref="D41:E41"/>
    <mergeCell ref="F4:H4"/>
    <mergeCell ref="B6:D6"/>
    <mergeCell ref="F8:H8"/>
    <mergeCell ref="B11:H14"/>
    <mergeCell ref="D16:F16"/>
    <mergeCell ref="J41:L41"/>
    <mergeCell ref="D50:E50"/>
    <mergeCell ref="D42:E42"/>
    <mergeCell ref="J42:L42"/>
    <mergeCell ref="D43:E43"/>
    <mergeCell ref="J43:L43"/>
    <mergeCell ref="D44:E44"/>
    <mergeCell ref="J44:L44"/>
    <mergeCell ref="D45:E45"/>
    <mergeCell ref="D46:E46"/>
    <mergeCell ref="D47:E47"/>
    <mergeCell ref="D48:E48"/>
    <mergeCell ref="D49:E49"/>
    <mergeCell ref="J97:P97"/>
    <mergeCell ref="A95:H95"/>
    <mergeCell ref="J93:P93"/>
    <mergeCell ref="D51:E51"/>
    <mergeCell ref="D52:E52"/>
    <mergeCell ref="D53:E53"/>
    <mergeCell ref="D54:E54"/>
    <mergeCell ref="D55:E55"/>
    <mergeCell ref="D91:H91"/>
    <mergeCell ref="D92:H92"/>
    <mergeCell ref="I92:P92"/>
    <mergeCell ref="F61:H61"/>
    <mergeCell ref="F62:H62"/>
    <mergeCell ref="F67:H67"/>
    <mergeCell ref="J94:P94"/>
    <mergeCell ref="D96:H96"/>
    <mergeCell ref="J96:P96"/>
    <mergeCell ref="D100:H100"/>
    <mergeCell ref="D101:H101"/>
    <mergeCell ref="D102:H102"/>
    <mergeCell ref="D103:H103"/>
    <mergeCell ref="D98:H98"/>
    <mergeCell ref="D99:H99"/>
  </mergeCells>
  <pageMargins left="0.7" right="0.7" top="0.75" bottom="0.75" header="0.3" footer="0.3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Begoña Galdamez</dc:creator>
  <cp:lastModifiedBy>Begoña Galdamez</cp:lastModifiedBy>
  <cp:lastPrinted>2025-05-07T09:58:58Z</cp:lastPrinted>
  <dcterms:created xsi:type="dcterms:W3CDTF">2024-04-23T06:48:38Z</dcterms:created>
  <dcterms:modified xsi:type="dcterms:W3CDTF">2025-05-08T09:04:45Z</dcterms:modified>
</cp:coreProperties>
</file>