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640"/>
  </bookViews>
  <sheets>
    <sheet name="Annex1 Esports 2_2023" sheetId="1" r:id="rId1"/>
  </sheets>
  <definedNames>
    <definedName name="_xlnm.Print_Area" localSheetId="0">'Annex1 Esports 2_2023'!$A$1:$H$391</definedName>
  </definedNames>
  <calcPr calcId="145621"/>
</workbook>
</file>

<file path=xl/calcChain.xml><?xml version="1.0" encoding="utf-8"?>
<calcChain xmlns="http://schemas.openxmlformats.org/spreadsheetml/2006/main">
  <c r="E346" i="1" l="1"/>
  <c r="E335" i="1"/>
  <c r="E324" i="1"/>
  <c r="E313" i="1"/>
  <c r="E302" i="1"/>
  <c r="E290" i="1"/>
  <c r="E279" i="1"/>
  <c r="E268" i="1"/>
  <c r="E257" i="1"/>
  <c r="E246" i="1"/>
  <c r="E233" i="1"/>
  <c r="E222" i="1"/>
  <c r="E211" i="1"/>
  <c r="E200" i="1"/>
  <c r="E189" i="1"/>
  <c r="E176" i="1"/>
  <c r="E165" i="1"/>
  <c r="E154" i="1"/>
  <c r="E143" i="1"/>
  <c r="E68" i="1"/>
  <c r="E67" i="1"/>
  <c r="E65" i="1"/>
  <c r="F63" i="1" l="1"/>
  <c r="E32" i="1"/>
  <c r="E31" i="1"/>
  <c r="E30" i="1"/>
  <c r="E29" i="1"/>
  <c r="E28" i="1"/>
  <c r="E27" i="1"/>
  <c r="E26" i="1"/>
  <c r="F25" i="1"/>
  <c r="F26" i="1" s="1"/>
  <c r="E25" i="1"/>
  <c r="E22" i="1"/>
  <c r="F19" i="1" s="1"/>
  <c r="H17" i="1" s="1"/>
  <c r="F24" i="1" l="1"/>
  <c r="E386" i="1"/>
  <c r="E379" i="1"/>
  <c r="E372" i="1"/>
  <c r="E365" i="1"/>
  <c r="E358" i="1"/>
  <c r="E131" i="1"/>
  <c r="A53" i="1"/>
  <c r="A54" i="1" s="1"/>
  <c r="A55" i="1" s="1"/>
  <c r="A56" i="1" s="1"/>
  <c r="E356" i="1" l="1"/>
  <c r="E37" i="1" s="1"/>
  <c r="F37" i="1" s="1"/>
  <c r="E128" i="1"/>
  <c r="E36" i="1" s="1"/>
  <c r="F36" i="1" s="1"/>
  <c r="F35" i="1" s="1"/>
  <c r="A41" i="1" l="1"/>
  <c r="A42" i="1" s="1"/>
  <c r="A43" i="1" s="1"/>
  <c r="A44" i="1" s="1"/>
  <c r="A45" i="1" s="1"/>
  <c r="A46" i="1" s="1"/>
  <c r="A47" i="1" s="1"/>
  <c r="A48" i="1" s="1"/>
  <c r="A49" i="1" s="1"/>
  <c r="C41" i="1" s="1"/>
  <c r="C42" i="1" s="1"/>
  <c r="C43" i="1" s="1"/>
  <c r="C44" i="1" s="1"/>
  <c r="C45" i="1" s="1"/>
  <c r="C46" i="1" s="1"/>
  <c r="C47" i="1" s="1"/>
  <c r="C48" i="1" s="1"/>
  <c r="C49" i="1" s="1"/>
</calcChain>
</file>

<file path=xl/sharedStrings.xml><?xml version="1.0" encoding="utf-8"?>
<sst xmlns="http://schemas.openxmlformats.org/spreadsheetml/2006/main" count="589" uniqueCount="163">
  <si>
    <t>VIABILITAT DE LA PROPOSTA</t>
  </si>
  <si>
    <t>Nombre d'esportistes</t>
  </si>
  <si>
    <t>Nom de la Competició</t>
  </si>
  <si>
    <t>Categoria d'edat</t>
  </si>
  <si>
    <t>Àmbit territorial</t>
  </si>
  <si>
    <t>Modalitat esportiva. Prova</t>
  </si>
  <si>
    <t xml:space="preserve">Nom de l'entitat: </t>
  </si>
  <si>
    <t>NOM DE L'ESPORTISTA</t>
  </si>
  <si>
    <t>Pressupost d'ingressos</t>
  </si>
  <si>
    <t xml:space="preserve">Pressupost de despeses </t>
  </si>
  <si>
    <t>Import sol·licitat a l'Ajuntament</t>
  </si>
  <si>
    <t>SOLVÈNCIA TÈCNICA</t>
  </si>
  <si>
    <t>Punts</t>
  </si>
  <si>
    <t>a.</t>
  </si>
  <si>
    <t>b.</t>
  </si>
  <si>
    <t>c.</t>
  </si>
  <si>
    <t>d.</t>
  </si>
  <si>
    <t>e.</t>
  </si>
  <si>
    <t>c</t>
  </si>
  <si>
    <t>Edats dels participants</t>
  </si>
  <si>
    <t>a</t>
  </si>
  <si>
    <t>b</t>
  </si>
  <si>
    <t>d</t>
  </si>
  <si>
    <t>e</t>
  </si>
  <si>
    <t>CFGS. Tècnic Superior d'Esports</t>
  </si>
  <si>
    <t>Entrenador/a  Esportiu Nivell 3</t>
  </si>
  <si>
    <t>Entrenador/a  Esportiu Nivell 2</t>
  </si>
  <si>
    <t>Entrenador/a  Esportiu Nivell 1</t>
  </si>
  <si>
    <t>CFGM. Tècnic grau mitjà àmbit esportiu</t>
  </si>
  <si>
    <t>Puntuació  A</t>
  </si>
  <si>
    <t>Puntuació   B</t>
  </si>
  <si>
    <t>Puntuació   C</t>
  </si>
  <si>
    <t>VALORACIÓ DEL PROJECTE</t>
  </si>
  <si>
    <t>A. VIABILITAT ECONÒMICA</t>
  </si>
  <si>
    <t>B. SOLVÈNCIA TÈCNICA</t>
  </si>
  <si>
    <t xml:space="preserve">C. IMPACTE I NIVELL D'EXCEL·LÈCNIA </t>
  </si>
  <si>
    <t>C.I.F.</t>
  </si>
  <si>
    <t>BAREM PER A LA VALORACIÓ</t>
  </si>
  <si>
    <t>A</t>
  </si>
  <si>
    <t>B</t>
  </si>
  <si>
    <t>No s'admet sol·licitud</t>
  </si>
  <si>
    <t>f</t>
  </si>
  <si>
    <t>g</t>
  </si>
  <si>
    <t>C</t>
  </si>
  <si>
    <t>IMPACTE I NIVELL D'EXCEL·LÈNCIA</t>
  </si>
  <si>
    <t>Data i signatura</t>
  </si>
  <si>
    <t>Total Punts</t>
  </si>
  <si>
    <t>Jornades de competició</t>
  </si>
  <si>
    <t>Darrera temporada</t>
  </si>
  <si>
    <t xml:space="preserve"> Resultats esportius i objectius en curs</t>
  </si>
  <si>
    <t>Edat</t>
  </si>
  <si>
    <t>Breu descripció del projecte.  Justificació de la necessitat</t>
  </si>
  <si>
    <t>Titol del projecte:</t>
  </si>
  <si>
    <t>Es valorarà la viabilitat econòmica del projecte. Obtindran major puntuació els projectes que tinguin un nivell d'autofinançament més elevat.</t>
  </si>
  <si>
    <t>Es sol·licita fins a un 10% del pressupost</t>
  </si>
  <si>
    <t>Es sol·lcita fins a un 20% del pressupost</t>
  </si>
  <si>
    <t>Es sol·licita fins a un 30% del pressupost</t>
  </si>
  <si>
    <t>Es sol·licita fins a un 40% del pressupost</t>
  </si>
  <si>
    <t>Es sol·licita fins a un 50% del pressupost</t>
  </si>
  <si>
    <t>Llicenciat/da en CAFE</t>
  </si>
  <si>
    <t>1 punt per cada esportista participant</t>
  </si>
  <si>
    <t>DOCUMENTACIÓ OBLIGATÒRIA A PRESENTAR</t>
  </si>
  <si>
    <t xml:space="preserve">NOM DE L'EQUIP </t>
  </si>
  <si>
    <t>Data final</t>
  </si>
  <si>
    <t>Data d' inici</t>
  </si>
  <si>
    <t>Relació d'equips</t>
  </si>
  <si>
    <t>Nre. Tècnics amb contracte laboral (plantilla)</t>
  </si>
  <si>
    <t>Nre. Tècnics amb contractació externa</t>
  </si>
  <si>
    <t>Contractació de tècnics</t>
  </si>
  <si>
    <t>20 punts</t>
  </si>
  <si>
    <t>Categoria femenina</t>
  </si>
  <si>
    <t>Nom responsable del qüestionari</t>
  </si>
  <si>
    <t>Correu electrònic</t>
  </si>
  <si>
    <t>Telèfon de contacte</t>
  </si>
  <si>
    <t xml:space="preserve"> Annex 2. Pressupost detallat d'ingressos i despeses del projecte</t>
  </si>
  <si>
    <t xml:space="preserve"> Memòria de l'activitat de la darrera temporada que acrediti els resultats dels esportistes (butlletins, recull de premsa...)</t>
  </si>
  <si>
    <t>Nre. professionals Llicenciats en CAFE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</si>
  <si>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</si>
  <si>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</si>
  <si>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</si>
  <si>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</si>
  <si>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</si>
  <si>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t xml:space="preserve">Es sol·licita més del 75% </t>
  </si>
  <si>
    <t>Es sol·licita fins a un 75% del pressupost</t>
  </si>
  <si>
    <t>D</t>
  </si>
  <si>
    <t>ALTRES MÈRITS</t>
  </si>
  <si>
    <t>Fins a 60 punts</t>
  </si>
  <si>
    <t>2 punt per cada jornada amb pernoctació</t>
  </si>
  <si>
    <r>
      <t>Es valorarà  la solvència de l'</t>
    </r>
    <r>
      <rPr>
        <u/>
        <sz val="11"/>
        <color theme="1"/>
        <rFont val="Calibri"/>
        <family val="2"/>
        <scheme val="minor"/>
      </rPr>
      <t>equip tècnic donat d'alta al ROPEC o COPLEFC</t>
    </r>
    <r>
      <rPr>
        <sz val="11"/>
        <color theme="1"/>
        <rFont val="Calibri"/>
        <family val="2"/>
        <scheme val="minor"/>
      </rPr>
      <t xml:space="preserve"> dedicat al projecte d'excel·lència que és objecte de la subvenció. La valoració es farà per mitjà de  la formació acadèmica o professional dels membres de l'equip  i la relació contractual dels mateixos amb l'entitat acreditada amb la documentació respectiva (còpia de les titulacions, inscripcions al registre o contractes laborals o de voluntariat).</t>
    </r>
  </si>
  <si>
    <t>Fins a 25 punts</t>
  </si>
  <si>
    <t>fins  a 5 punts</t>
  </si>
  <si>
    <t>25 punts</t>
  </si>
  <si>
    <t>15 punts</t>
  </si>
  <si>
    <t>10 punts</t>
  </si>
  <si>
    <t>5   punt</t>
  </si>
  <si>
    <t>Es sol·licita fins a un 60% del pressupost</t>
  </si>
  <si>
    <t>2'5  punts</t>
  </si>
  <si>
    <t>1  punt</t>
  </si>
  <si>
    <t>Fins a  10 punts</t>
  </si>
  <si>
    <t>Puntuació   D</t>
  </si>
  <si>
    <t>D. ALTRES MÈRTIS</t>
  </si>
  <si>
    <t>*Persones donades d'alta al registre dels professionals de l'esport (ROPEC o COPLEFC) que s'acrediten amb documentació.</t>
  </si>
  <si>
    <t>Total Puntuació ( A+B+C+D)</t>
  </si>
  <si>
    <t>Es valorarà la participació d’equips i/o esportistes dels clubs de la ciutat que particien en les competicions següents:</t>
  </si>
  <si>
    <r>
      <rPr>
        <b/>
        <sz val="11"/>
        <color theme="1"/>
        <rFont val="Calibri"/>
        <family val="2"/>
      </rPr>
      <t>EQUIPS ABSOLUTS</t>
    </r>
    <r>
      <rPr>
        <sz val="11"/>
        <color theme="1"/>
        <rFont val="Calibri"/>
        <family val="2"/>
      </rPr>
      <t>. Lliga de Clubs situada en algun dels</t>
    </r>
    <r>
      <rPr>
        <b/>
        <sz val="11"/>
        <color theme="1"/>
        <rFont val="Calibri"/>
        <family val="2"/>
      </rPr>
      <t xml:space="preserve"> TRES</t>
    </r>
    <r>
      <rPr>
        <sz val="11"/>
        <color theme="1"/>
        <rFont val="Calibri"/>
        <family val="2"/>
      </rPr>
      <t xml:space="preserve"> primers nivells de competició, o bé </t>
    </r>
    <r>
      <rPr>
        <b/>
        <sz val="11"/>
        <color theme="1"/>
        <rFont val="Calibri"/>
        <family val="2"/>
      </rPr>
      <t>CINC</t>
    </r>
    <r>
      <rPr>
        <sz val="11"/>
        <color theme="1"/>
        <rFont val="Calibri"/>
        <family val="2"/>
      </rPr>
      <t xml:space="preserve"> en esports amb lligues de sis o més nivells  territorials de competició en categoria absoluta.</t>
    </r>
  </si>
  <si>
    <t>VALORACIÓ PER EQUIP</t>
  </si>
  <si>
    <t>Competicions internacionals i/o estatals de clubs.</t>
  </si>
  <si>
    <t>Aportació de jugadors a Seleccions representant la Selecció Catalana o estatal.</t>
  </si>
  <si>
    <r>
      <rPr>
        <b/>
        <sz val="11"/>
        <color theme="1"/>
        <rFont val="Calibri"/>
        <family val="2"/>
      </rPr>
      <t>EQUIPS DE FORMACIÓ</t>
    </r>
    <r>
      <rPr>
        <sz val="11"/>
        <color theme="1"/>
        <rFont val="Calibri"/>
        <family val="2"/>
      </rPr>
      <t xml:space="preserve"> (18 anys o menys). Lliga de Clubs en el nivell esportiu de la </t>
    </r>
    <r>
      <rPr>
        <b/>
        <sz val="11"/>
        <color theme="1"/>
        <rFont val="Calibri"/>
        <family val="2"/>
      </rPr>
      <t>MÀXIMA CATEGORIA.</t>
    </r>
  </si>
  <si>
    <t>10 punts  equip femení</t>
  </si>
  <si>
    <t>APORTACIÓ INDIVIDUAL A SELECCIONS</t>
  </si>
  <si>
    <t>10 punts equips absoluts ;  5 punts equips  de formació (menys de 17 anys)</t>
  </si>
  <si>
    <t>Fins a 5 punts</t>
  </si>
  <si>
    <t>Fins a 55 punts</t>
  </si>
  <si>
    <t>C1</t>
  </si>
  <si>
    <t>C2</t>
  </si>
  <si>
    <t>Selecció Catalana</t>
  </si>
  <si>
    <t>Selecció Estatal</t>
  </si>
  <si>
    <t xml:space="preserve">1 punt per cada esportista participant a una Selecció Catalana </t>
  </si>
  <si>
    <t>1 punt per cada esportista participant a una Selecció Estatal</t>
  </si>
  <si>
    <t>Es valoraran altres mèrits que aportin un valor afegit al projecte i que el tribunal qualificador els informi de forma favorable.</t>
  </si>
  <si>
    <t>Selecció</t>
  </si>
  <si>
    <t xml:space="preserve">Relació d'esportistes de Seleccions </t>
  </si>
  <si>
    <t>Total valoració equips d'excel·lència</t>
  </si>
  <si>
    <t>Total valoració participació individual Seleccions</t>
  </si>
  <si>
    <t>1 punts per cada professional titulat universitari àmbit esportiu</t>
  </si>
  <si>
    <t>0,5 punts per cada professional de Cicle Formatiu de Grau Superior àmbit esportiu</t>
  </si>
  <si>
    <t>0,25 punts per cada professional de Cicle Formatiu de Grau Mig de l'àmbit esportiu</t>
  </si>
  <si>
    <t>1 punts per cada entrenador/a de nivell 3</t>
  </si>
  <si>
    <t>0,5 punts per cada entrenador/a de nivell 2</t>
  </si>
  <si>
    <t>0,25 punt per cada entrenador/a de nivell 1</t>
  </si>
  <si>
    <t>2 punts per tècnic contracte laboral; 1 punts per contracte extern</t>
  </si>
  <si>
    <t>Detecció assetjament sexual</t>
  </si>
  <si>
    <t>2 punts si l'entitat disposa d'un protocol d'actuació davant de possibles casos d'AS.</t>
  </si>
  <si>
    <t>Categoria d'edat (equip absolut o formació)</t>
  </si>
  <si>
    <t>Jornades de competició amb pernoctació</t>
  </si>
  <si>
    <t xml:space="preserve">IMPACTE I NIVELL D'EXCEL·LÈNCIA </t>
  </si>
  <si>
    <t>1.  PARTICIPACIÓ EN EQUIP</t>
  </si>
  <si>
    <t>2. APORTACIÓ INDIVIDUAL A SELECCIONS</t>
  </si>
  <si>
    <t>Màxim 10 punts</t>
  </si>
  <si>
    <t>Màxim 20 punts</t>
  </si>
  <si>
    <t>Màxim 60 punts</t>
  </si>
  <si>
    <t>Màxim 5 punts</t>
  </si>
  <si>
    <r>
      <t>ESPORTS 2/2023.  PROJECTES D'</t>
    </r>
    <r>
      <rPr>
        <b/>
        <u/>
        <sz val="16"/>
        <color theme="1"/>
        <rFont val="Calibri"/>
        <family val="2"/>
        <scheme val="minor"/>
      </rPr>
      <t>EXCEL·LÈNCIA EN ESPORTS COL·LECTIUS</t>
    </r>
  </si>
  <si>
    <t>ESPORTS 2 / 2023</t>
  </si>
  <si>
    <t>A) Formació, prevenció i actuació en casos d'assetjament sexual. En compliment amb la Llei Orgànica 8/2021 de 4 de juny, de protecció integral a la infància i l’adolescència enfront la violència, responeu a la casella posant si o no</t>
  </si>
  <si>
    <t>Disposa de Protocol per a la prevenció, detecció i intervenció dels maltractaments i de les violències sexuals a infants i adolescents</t>
  </si>
  <si>
    <t>B) Ús habitual de la llengua catalana</t>
  </si>
  <si>
    <t>Ús de la llengua catalana a nivell escrit</t>
  </si>
  <si>
    <t>Ús de la llengua catalana a nivell oral</t>
  </si>
  <si>
    <t>Nombre d'esportistes empadronats a Manresa</t>
  </si>
  <si>
    <t>1 punt per cada empadronat a Manresa</t>
  </si>
  <si>
    <t>Anuncis, flyers, comunitats interns....que demostrin l'ús del català</t>
  </si>
  <si>
    <t>Nombre d'empadronats a Manresa</t>
  </si>
  <si>
    <t>b.1 Llengua escrita (caldrà adjuntar documentació)</t>
  </si>
  <si>
    <t>1,5 punts si l'entitat utilitza habitualment la llengua catalana en la comunicació interna escrita, a la web, flyers, anuncis...</t>
  </si>
  <si>
    <t>b.2 Llengua oral</t>
  </si>
  <si>
    <t>1,5 punts si l'entitat utilitza habitualment la llengua catalana en la comunicació oral</t>
  </si>
  <si>
    <r>
      <t>Àmbit territorial</t>
    </r>
    <r>
      <rPr>
        <sz val="8"/>
        <color theme="1"/>
        <rFont val="Calibri"/>
        <family val="2"/>
        <scheme val="minor"/>
      </rPr>
      <t xml:space="preserve"> (Internacional i/o estatal, fase prèvia o català)</t>
    </r>
  </si>
  <si>
    <t xml:space="preserve">Fases prèvies i/o finals classificatòries per al Campionat estatal </t>
  </si>
  <si>
    <t>Cal aportar documentació</t>
  </si>
  <si>
    <t>Ús habitual de la llengüa Catalana d'acord amb el Pla de Xoc aprovat pel Govern de la Generalitat el novembre 2022</t>
  </si>
  <si>
    <t>10 punts per cada participació internacional i/o estatal; 5 punts àmbit català i/o fase prèvia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</si>
</sst>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vertical="center"/>
    </xf>
    <xf numFmtId="0" fontId="5" fillId="0" borderId="0" xfId="0" applyFont="1"/>
    <xf numFmtId="0" fontId="0" fillId="2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/>
    <xf numFmtId="0" fontId="0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4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9" fontId="1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justify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0" fillId="2" borderId="9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2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2" borderId="12" xfId="0" applyFont="1" applyFill="1" applyBorder="1"/>
    <xf numFmtId="0" fontId="5" fillId="0" borderId="0" xfId="0" applyFont="1" applyBorder="1"/>
    <xf numFmtId="0" fontId="14" fillId="0" borderId="15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9" fontId="8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0" fillId="7" borderId="17" xfId="0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4" borderId="18" xfId="0" applyFont="1" applyFill="1" applyBorder="1"/>
    <xf numFmtId="0" fontId="0" fillId="4" borderId="14" xfId="0" applyFont="1" applyFill="1" applyBorder="1"/>
    <xf numFmtId="0" fontId="0" fillId="4" borderId="14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2" borderId="6" xfId="0" applyFont="1" applyFill="1" applyBorder="1"/>
    <xf numFmtId="0" fontId="0" fillId="2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6" xfId="0" applyFill="1" applyBorder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8" xfId="0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2" fontId="0" fillId="2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1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2" fillId="0" borderId="34" xfId="0" applyFont="1" applyBorder="1" applyAlignment="1">
      <alignment horizontal="right"/>
    </xf>
    <xf numFmtId="0" fontId="1" fillId="4" borderId="36" xfId="0" applyFont="1" applyFill="1" applyBorder="1" applyAlignment="1">
      <alignment horizontal="center"/>
    </xf>
    <xf numFmtId="0" fontId="0" fillId="2" borderId="37" xfId="0" applyFill="1" applyBorder="1" applyAlignment="1">
      <alignment vertical="top" wrapText="1"/>
    </xf>
    <xf numFmtId="0" fontId="1" fillId="4" borderId="38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Alignment="1">
      <alignment horizontal="center" vertical="center"/>
    </xf>
    <xf numFmtId="0" fontId="15" fillId="8" borderId="0" xfId="0" applyFont="1" applyFill="1" applyBorder="1" applyAlignment="1" applyProtection="1">
      <alignment horizontal="left" vertical="center"/>
      <protection locked="0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6" xfId="0" applyFont="1" applyFill="1" applyBorder="1" applyAlignment="1" applyProtection="1">
      <alignment horizontal="left" vertical="top"/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9" xfId="0" applyFont="1" applyFill="1" applyBorder="1" applyAlignment="1" applyProtection="1">
      <alignment horizontal="left" vertical="top"/>
      <protection locked="0"/>
    </xf>
    <xf numFmtId="0" fontId="0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left" vertical="top"/>
      <protection locked="0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6" fillId="8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 vertical="center" wrapText="1"/>
    </xf>
    <xf numFmtId="0" fontId="15" fillId="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F1F5"/>
      <color rgb="FFFFFFCC"/>
      <color rgb="FFFFFF99"/>
      <color rgb="FFFEFF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1"/>
  <sheetViews>
    <sheetView tabSelected="1" view="pageBreakPreview" topLeftCell="A359" zoomScale="85" zoomScaleNormal="100" zoomScaleSheetLayoutView="85" workbookViewId="0">
      <selection activeCell="C381" sqref="C381:D381"/>
    </sheetView>
  </sheetViews>
  <sheetFormatPr baseColWidth="10" defaultRowHeight="15" x14ac:dyDescent="0.25"/>
  <cols>
    <col min="1" max="1" width="5.140625" style="1" customWidth="1"/>
    <col min="2" max="2" width="49.42578125" customWidth="1"/>
    <col min="3" max="3" width="4.7109375" customWidth="1"/>
    <col min="4" max="4" width="24.5703125" style="1" customWidth="1"/>
    <col min="5" max="5" width="8.7109375" style="1" customWidth="1"/>
    <col min="6" max="6" width="11.28515625" customWidth="1"/>
    <col min="7" max="7" width="7.85546875" customWidth="1"/>
    <col min="8" max="8" width="31.5703125" customWidth="1"/>
    <col min="9" max="9" width="46.85546875" customWidth="1"/>
  </cols>
  <sheetData>
    <row r="1" spans="1:10" ht="23.25" x14ac:dyDescent="0.35">
      <c r="B1" s="129" t="s">
        <v>143</v>
      </c>
      <c r="C1" s="106"/>
      <c r="H1" s="130"/>
    </row>
    <row r="2" spans="1:10" ht="12" customHeight="1" x14ac:dyDescent="0.3">
      <c r="B2" s="23"/>
      <c r="C2" s="23"/>
    </row>
    <row r="3" spans="1:10" s="59" customFormat="1" ht="20.25" customHeight="1" x14ac:dyDescent="0.25">
      <c r="B3" s="60" t="s">
        <v>6</v>
      </c>
      <c r="C3" s="60"/>
      <c r="D3" s="126" t="s">
        <v>36</v>
      </c>
      <c r="F3" s="126" t="s">
        <v>71</v>
      </c>
    </row>
    <row r="4" spans="1:10" s="59" customFormat="1" ht="20.25" customHeight="1" x14ac:dyDescent="0.25">
      <c r="B4" s="180"/>
      <c r="C4" s="127"/>
      <c r="D4" s="180"/>
      <c r="E4" s="108"/>
      <c r="F4" s="246"/>
      <c r="G4" s="246"/>
      <c r="H4" s="246"/>
    </row>
    <row r="5" spans="1:10" s="59" customFormat="1" ht="20.100000000000001" customHeight="1" x14ac:dyDescent="0.25">
      <c r="B5" s="60" t="s">
        <v>52</v>
      </c>
      <c r="C5" s="60"/>
      <c r="D5" s="62"/>
      <c r="F5" s="126" t="s">
        <v>72</v>
      </c>
      <c r="G5" s="125"/>
    </row>
    <row r="6" spans="1:10" s="59" customFormat="1" ht="20.100000000000001" customHeight="1" x14ac:dyDescent="0.25">
      <c r="B6" s="255"/>
      <c r="C6" s="255"/>
      <c r="D6" s="255"/>
      <c r="E6" s="128"/>
      <c r="F6" s="181"/>
      <c r="G6" s="181"/>
      <c r="H6" s="181"/>
    </row>
    <row r="7" spans="1:10" s="59" customFormat="1" ht="20.100000000000001" customHeight="1" x14ac:dyDescent="0.25">
      <c r="A7" s="63"/>
      <c r="B7" s="61" t="s">
        <v>64</v>
      </c>
      <c r="C7" s="61"/>
      <c r="D7" s="61" t="s">
        <v>63</v>
      </c>
      <c r="F7" s="61" t="s">
        <v>73</v>
      </c>
    </row>
    <row r="8" spans="1:10" s="59" customFormat="1" ht="20.100000000000001" customHeight="1" x14ac:dyDescent="0.25">
      <c r="A8" s="63"/>
      <c r="B8" s="182"/>
      <c r="C8" s="119"/>
      <c r="D8" s="183"/>
      <c r="F8" s="246"/>
      <c r="G8" s="246"/>
      <c r="H8" s="246"/>
    </row>
    <row r="9" spans="1:10" s="59" customFormat="1" ht="20.100000000000001" customHeight="1" x14ac:dyDescent="0.25">
      <c r="A9" s="63"/>
      <c r="B9" s="100"/>
      <c r="C9" s="100"/>
      <c r="D9" s="35"/>
      <c r="E9" s="52"/>
      <c r="G9" s="76"/>
    </row>
    <row r="10" spans="1:10" s="29" customFormat="1" ht="20.100000000000001" customHeight="1" x14ac:dyDescent="0.3">
      <c r="A10" s="25"/>
      <c r="B10" s="23" t="s">
        <v>51</v>
      </c>
      <c r="C10" s="23"/>
      <c r="D10" s="25"/>
      <c r="E10" s="27"/>
      <c r="F10" s="34"/>
      <c r="G10" s="26"/>
    </row>
    <row r="11" spans="1:10" s="3" customFormat="1" ht="20.100000000000001" customHeight="1" x14ac:dyDescent="0.25">
      <c r="A11" s="2"/>
      <c r="B11" s="237"/>
      <c r="C11" s="238"/>
      <c r="D11" s="238"/>
      <c r="E11" s="238"/>
      <c r="F11" s="238"/>
      <c r="G11" s="238"/>
      <c r="H11" s="239"/>
      <c r="I11" s="46"/>
    </row>
    <row r="12" spans="1:10" s="3" customFormat="1" ht="20.100000000000001" customHeight="1" x14ac:dyDescent="0.25">
      <c r="A12" s="2"/>
      <c r="B12" s="240"/>
      <c r="C12" s="241"/>
      <c r="D12" s="241"/>
      <c r="E12" s="241"/>
      <c r="F12" s="241"/>
      <c r="G12" s="241"/>
      <c r="H12" s="242"/>
      <c r="I12" s="46"/>
    </row>
    <row r="13" spans="1:10" s="3" customFormat="1" ht="20.100000000000001" customHeight="1" x14ac:dyDescent="0.25">
      <c r="A13" s="2"/>
      <c r="B13" s="240"/>
      <c r="C13" s="241"/>
      <c r="D13" s="241"/>
      <c r="E13" s="241"/>
      <c r="F13" s="241"/>
      <c r="G13" s="241"/>
      <c r="H13" s="242"/>
      <c r="I13" s="46"/>
    </row>
    <row r="14" spans="1:10" s="3" customFormat="1" ht="20.100000000000001" customHeight="1" x14ac:dyDescent="0.25">
      <c r="A14" s="2"/>
      <c r="B14" s="240"/>
      <c r="C14" s="241"/>
      <c r="D14" s="241"/>
      <c r="E14" s="241"/>
      <c r="F14" s="241"/>
      <c r="G14" s="241"/>
      <c r="H14" s="242"/>
      <c r="I14" s="46"/>
    </row>
    <row r="15" spans="1:10" s="3" customFormat="1" ht="20.100000000000001" customHeight="1" x14ac:dyDescent="0.25">
      <c r="A15" s="2"/>
      <c r="B15" s="243"/>
      <c r="C15" s="244"/>
      <c r="D15" s="244"/>
      <c r="E15" s="244"/>
      <c r="F15" s="244"/>
      <c r="G15" s="244"/>
      <c r="H15" s="245"/>
      <c r="I15" s="46"/>
    </row>
    <row r="16" spans="1:10" s="3" customFormat="1" ht="17.25" customHeight="1" thickBot="1" x14ac:dyDescent="0.3">
      <c r="A16" s="2"/>
      <c r="B16" s="46"/>
      <c r="C16" s="46"/>
      <c r="D16" s="46"/>
      <c r="E16" s="46"/>
      <c r="G16" s="46"/>
      <c r="H16" s="148" t="s">
        <v>102</v>
      </c>
      <c r="I16" s="101"/>
      <c r="J16" s="101"/>
    </row>
    <row r="17" spans="1:9" s="29" customFormat="1" ht="20.100000000000001" customHeight="1" thickBot="1" x14ac:dyDescent="0.35">
      <c r="A17" s="25"/>
      <c r="B17" s="49" t="s">
        <v>32</v>
      </c>
      <c r="C17" s="49"/>
      <c r="D17" s="254"/>
      <c r="E17" s="254"/>
      <c r="F17" s="254"/>
      <c r="G17" s="149"/>
      <c r="H17" s="109" t="e">
        <f>SUM(F19+F24+F35+F63)</f>
        <v>#DIV/0!</v>
      </c>
      <c r="I17" s="46"/>
    </row>
    <row r="18" spans="1:9" ht="20.100000000000001" customHeight="1" x14ac:dyDescent="0.3">
      <c r="B18" s="23"/>
      <c r="C18" s="23"/>
      <c r="E18" s="27"/>
      <c r="F18" s="102" t="s">
        <v>29</v>
      </c>
      <c r="G18" s="21"/>
    </row>
    <row r="19" spans="1:9" ht="20.100000000000001" customHeight="1" x14ac:dyDescent="0.3">
      <c r="A19" s="41"/>
      <c r="B19" s="15" t="s">
        <v>33</v>
      </c>
      <c r="C19" s="15"/>
      <c r="D19" s="25"/>
      <c r="E19" s="22"/>
      <c r="F19" s="161" t="e">
        <f>IF($E$22&lt;11%,25,IF($E$22&lt;21%,20,IF($E$22&lt;31%,15,IF($E$22&lt;41%,10,IF($E$22&lt;51%,5,IF($E$22&lt;61%,2.5,IF($E$22&lt;76%,1,0)))))))</f>
        <v>#DIV/0!</v>
      </c>
      <c r="G19" s="167" t="s">
        <v>140</v>
      </c>
    </row>
    <row r="20" spans="1:9" ht="20.100000000000001" customHeight="1" x14ac:dyDescent="0.3">
      <c r="A20" s="25"/>
      <c r="B20" s="131" t="s">
        <v>9</v>
      </c>
      <c r="C20" s="112"/>
      <c r="D20" s="184"/>
      <c r="E20" s="22"/>
      <c r="F20" s="31"/>
      <c r="G20" s="21"/>
    </row>
    <row r="21" spans="1:9" ht="20.100000000000001" customHeight="1" x14ac:dyDescent="0.3">
      <c r="A21" s="25"/>
      <c r="B21" s="135" t="s">
        <v>8</v>
      </c>
      <c r="C21" s="112"/>
      <c r="D21" s="185"/>
      <c r="E21" s="22"/>
      <c r="F21" s="31"/>
      <c r="G21" s="21"/>
    </row>
    <row r="22" spans="1:9" ht="20.100000000000001" customHeight="1" x14ac:dyDescent="0.25">
      <c r="A22" s="25"/>
      <c r="B22" s="136" t="s">
        <v>10</v>
      </c>
      <c r="C22" s="112"/>
      <c r="D22" s="186"/>
      <c r="E22" s="118" t="e">
        <f>D22/D20</f>
        <v>#DIV/0!</v>
      </c>
      <c r="G22" s="39"/>
    </row>
    <row r="23" spans="1:9" ht="20.100000000000001" customHeight="1" x14ac:dyDescent="0.25">
      <c r="A23" s="25"/>
      <c r="B23" s="38"/>
      <c r="C23" s="38"/>
      <c r="D23" s="48"/>
      <c r="E23" s="47"/>
      <c r="F23" s="102" t="s">
        <v>30</v>
      </c>
      <c r="G23" s="39"/>
    </row>
    <row r="24" spans="1:9" ht="20.100000000000001" customHeight="1" x14ac:dyDescent="0.3">
      <c r="A24" s="41"/>
      <c r="B24" s="15" t="s">
        <v>34</v>
      </c>
      <c r="C24" s="113"/>
      <c r="D24" s="25"/>
      <c r="E24" s="27"/>
      <c r="F24" s="28">
        <f>SUM(E25:E32)</f>
        <v>0</v>
      </c>
      <c r="G24" s="167" t="s">
        <v>139</v>
      </c>
    </row>
    <row r="25" spans="1:9" ht="20.100000000000001" customHeight="1" thickBot="1" x14ac:dyDescent="0.3">
      <c r="A25" s="41"/>
      <c r="B25" s="131" t="s">
        <v>76</v>
      </c>
      <c r="C25" s="162">
        <v>1</v>
      </c>
      <c r="D25" s="187"/>
      <c r="E25" s="163">
        <f>C25*D25</f>
        <v>0</v>
      </c>
      <c r="F25" s="164">
        <f>E25+E26+E27+E28+E29+E30+E31+E32</f>
        <v>0</v>
      </c>
      <c r="G25" s="37"/>
    </row>
    <row r="26" spans="1:9" ht="20.100000000000001" customHeight="1" thickTop="1" thickBot="1" x14ac:dyDescent="0.3">
      <c r="B26" s="132" t="s">
        <v>77</v>
      </c>
      <c r="C26" s="162">
        <v>0.5</v>
      </c>
      <c r="D26" s="188"/>
      <c r="E26" s="163">
        <f t="shared" ref="E26:E32" si="0">C26*D26</f>
        <v>0</v>
      </c>
      <c r="F26" s="165">
        <f>IF(F25&gt;10,10,F25)</f>
        <v>0</v>
      </c>
      <c r="G26" s="37"/>
    </row>
    <row r="27" spans="1:9" ht="20.100000000000001" customHeight="1" thickTop="1" x14ac:dyDescent="0.25">
      <c r="B27" s="132" t="s">
        <v>78</v>
      </c>
      <c r="C27" s="166">
        <v>0.25</v>
      </c>
      <c r="D27" s="188"/>
      <c r="E27" s="163">
        <f t="shared" si="0"/>
        <v>0</v>
      </c>
      <c r="F27" s="7"/>
      <c r="G27" s="37"/>
    </row>
    <row r="28" spans="1:9" ht="20.100000000000001" customHeight="1" x14ac:dyDescent="0.25">
      <c r="A28" s="41"/>
      <c r="B28" s="132" t="s">
        <v>79</v>
      </c>
      <c r="C28" s="162">
        <v>1</v>
      </c>
      <c r="D28" s="188"/>
      <c r="E28" s="163">
        <f t="shared" si="0"/>
        <v>0</v>
      </c>
      <c r="F28" s="7"/>
      <c r="G28" s="37"/>
    </row>
    <row r="29" spans="1:9" ht="20.100000000000001" customHeight="1" x14ac:dyDescent="0.25">
      <c r="A29" s="41"/>
      <c r="B29" s="132" t="s">
        <v>80</v>
      </c>
      <c r="C29" s="162">
        <v>0.5</v>
      </c>
      <c r="D29" s="188"/>
      <c r="E29" s="163">
        <f t="shared" si="0"/>
        <v>0</v>
      </c>
      <c r="F29" s="7"/>
      <c r="G29" s="37"/>
    </row>
    <row r="30" spans="1:9" ht="20.100000000000001" customHeight="1" x14ac:dyDescent="0.25">
      <c r="A30" s="41"/>
      <c r="B30" s="132" t="s">
        <v>81</v>
      </c>
      <c r="C30" s="166">
        <v>0.25</v>
      </c>
      <c r="D30" s="188"/>
      <c r="E30" s="163">
        <f t="shared" si="0"/>
        <v>0</v>
      </c>
      <c r="F30" s="7"/>
      <c r="G30" s="37"/>
    </row>
    <row r="31" spans="1:9" s="7" customFormat="1" ht="20.100000000000001" customHeight="1" x14ac:dyDescent="0.25">
      <c r="A31" s="93"/>
      <c r="B31" s="133" t="s">
        <v>66</v>
      </c>
      <c r="C31" s="67">
        <v>2</v>
      </c>
      <c r="D31" s="188"/>
      <c r="E31" s="163">
        <f t="shared" si="0"/>
        <v>0</v>
      </c>
      <c r="G31" s="117"/>
    </row>
    <row r="32" spans="1:9" s="7" customFormat="1" ht="20.100000000000001" customHeight="1" x14ac:dyDescent="0.25">
      <c r="A32" s="93"/>
      <c r="B32" s="134" t="s">
        <v>67</v>
      </c>
      <c r="C32" s="67">
        <v>1</v>
      </c>
      <c r="D32" s="188"/>
      <c r="E32" s="163">
        <f t="shared" si="0"/>
        <v>0</v>
      </c>
      <c r="G32" s="117"/>
    </row>
    <row r="33" spans="1:12" ht="20.100000000000001" customHeight="1" x14ac:dyDescent="0.25">
      <c r="A33" s="41"/>
      <c r="B33" s="67" t="s">
        <v>101</v>
      </c>
      <c r="C33" s="38"/>
      <c r="D33" s="31"/>
      <c r="E33" s="92"/>
      <c r="F33" s="102"/>
      <c r="G33" s="37"/>
    </row>
    <row r="34" spans="1:12" s="7" customFormat="1" ht="20.100000000000001" customHeight="1" x14ac:dyDescent="0.25">
      <c r="A34" s="93"/>
      <c r="B34" s="67"/>
      <c r="C34" s="67"/>
      <c r="D34" s="35"/>
      <c r="E34" s="98"/>
      <c r="F34" s="140" t="s">
        <v>31</v>
      </c>
      <c r="G34" s="117"/>
    </row>
    <row r="35" spans="1:12" ht="20.100000000000001" customHeight="1" x14ac:dyDescent="0.3">
      <c r="A35" s="41"/>
      <c r="B35" s="15" t="s">
        <v>35</v>
      </c>
      <c r="C35" s="15"/>
      <c r="D35" s="25"/>
      <c r="E35" s="22"/>
      <c r="F35" s="28">
        <f>SUM(F36:F37)</f>
        <v>0</v>
      </c>
      <c r="G35" s="167" t="s">
        <v>141</v>
      </c>
    </row>
    <row r="36" spans="1:12" ht="20.100000000000001" customHeight="1" x14ac:dyDescent="0.3">
      <c r="A36" s="25"/>
      <c r="B36" s="137" t="s">
        <v>123</v>
      </c>
      <c r="C36" s="5"/>
      <c r="D36" s="43"/>
      <c r="E36" s="28">
        <f>E128</f>
        <v>0</v>
      </c>
      <c r="F36" s="168">
        <f>IF(E36&gt;55,55,E36)</f>
        <v>0</v>
      </c>
      <c r="G36" s="21"/>
    </row>
    <row r="37" spans="1:12" ht="20.100000000000001" customHeight="1" x14ac:dyDescent="0.3">
      <c r="A37" s="25"/>
      <c r="B37" s="137" t="s">
        <v>124</v>
      </c>
      <c r="C37" s="5"/>
      <c r="D37" s="42"/>
      <c r="E37" s="28">
        <f>E356</f>
        <v>0</v>
      </c>
      <c r="F37" s="168">
        <f>IF(E37&gt;5,5,E37)</f>
        <v>0</v>
      </c>
      <c r="G37" s="21"/>
      <c r="J37" s="3"/>
    </row>
    <row r="38" spans="1:12" s="5" customFormat="1" ht="20.100000000000001" customHeight="1" x14ac:dyDescent="0.3">
      <c r="A38" s="34"/>
      <c r="D38" s="50"/>
      <c r="E38" s="27"/>
      <c r="F38" s="34"/>
      <c r="G38" s="24"/>
    </row>
    <row r="39" spans="1:12" s="68" customFormat="1" ht="20.100000000000001" customHeight="1" x14ac:dyDescent="0.25">
      <c r="A39" s="66"/>
      <c r="B39" s="107" t="s">
        <v>65</v>
      </c>
      <c r="C39" s="111"/>
      <c r="D39" s="111"/>
      <c r="F39" s="111"/>
      <c r="G39" s="111"/>
      <c r="H39" s="111"/>
      <c r="I39" s="226"/>
      <c r="J39" s="226"/>
      <c r="K39" s="226"/>
      <c r="L39" s="226"/>
    </row>
    <row r="40" spans="1:12" s="64" customFormat="1" ht="20.100000000000001" customHeight="1" x14ac:dyDescent="0.25">
      <c r="A40" s="34">
        <v>1</v>
      </c>
      <c r="B40" s="189"/>
      <c r="C40" s="65">
        <v>11</v>
      </c>
      <c r="D40" s="251"/>
      <c r="E40" s="252"/>
      <c r="F40" s="252"/>
      <c r="G40" s="253"/>
      <c r="H40" s="38"/>
      <c r="I40" s="92"/>
      <c r="J40" s="209"/>
      <c r="K40" s="209"/>
      <c r="L40" s="209"/>
    </row>
    <row r="41" spans="1:12" s="64" customFormat="1" ht="20.100000000000001" customHeight="1" x14ac:dyDescent="0.25">
      <c r="A41" s="34">
        <f>SUM(A40+1)</f>
        <v>2</v>
      </c>
      <c r="B41" s="190"/>
      <c r="C41" s="65">
        <f t="shared" ref="C41:C48" si="1">SUM(C40+1)</f>
        <v>12</v>
      </c>
      <c r="D41" s="205"/>
      <c r="E41" s="206"/>
      <c r="F41" s="206"/>
      <c r="G41" s="207"/>
      <c r="H41" s="38"/>
      <c r="I41" s="92"/>
      <c r="J41" s="209"/>
      <c r="K41" s="209"/>
      <c r="L41" s="209"/>
    </row>
    <row r="42" spans="1:12" s="64" customFormat="1" ht="20.100000000000001" customHeight="1" x14ac:dyDescent="0.25">
      <c r="A42" s="65">
        <f t="shared" ref="A42:A49" si="2">SUM(A41+1)</f>
        <v>3</v>
      </c>
      <c r="B42" s="190"/>
      <c r="C42" s="65">
        <f t="shared" si="1"/>
        <v>13</v>
      </c>
      <c r="D42" s="205"/>
      <c r="E42" s="206"/>
      <c r="F42" s="206"/>
      <c r="G42" s="207"/>
      <c r="H42" s="38"/>
      <c r="I42" s="92"/>
      <c r="J42" s="209"/>
      <c r="K42" s="209"/>
      <c r="L42" s="209"/>
    </row>
    <row r="43" spans="1:12" s="64" customFormat="1" ht="20.100000000000001" customHeight="1" x14ac:dyDescent="0.25">
      <c r="A43" s="65">
        <f t="shared" si="2"/>
        <v>4</v>
      </c>
      <c r="B43" s="190"/>
      <c r="C43" s="65">
        <f t="shared" si="1"/>
        <v>14</v>
      </c>
      <c r="D43" s="205"/>
      <c r="E43" s="206"/>
      <c r="F43" s="206"/>
      <c r="G43" s="207"/>
      <c r="H43" s="38"/>
      <c r="I43" s="92"/>
      <c r="J43" s="209"/>
      <c r="K43" s="209"/>
      <c r="L43" s="209"/>
    </row>
    <row r="44" spans="1:12" s="64" customFormat="1" ht="20.100000000000001" customHeight="1" x14ac:dyDescent="0.25">
      <c r="A44" s="65">
        <f t="shared" si="2"/>
        <v>5</v>
      </c>
      <c r="B44" s="190"/>
      <c r="C44" s="65">
        <f t="shared" si="1"/>
        <v>15</v>
      </c>
      <c r="D44" s="205"/>
      <c r="E44" s="206"/>
      <c r="F44" s="206"/>
      <c r="G44" s="207"/>
      <c r="H44" s="38"/>
      <c r="I44" s="92"/>
      <c r="J44" s="209"/>
      <c r="K44" s="209"/>
      <c r="L44" s="209"/>
    </row>
    <row r="45" spans="1:12" s="64" customFormat="1" ht="20.100000000000001" customHeight="1" x14ac:dyDescent="0.25">
      <c r="A45" s="65">
        <f t="shared" si="2"/>
        <v>6</v>
      </c>
      <c r="B45" s="190"/>
      <c r="C45" s="65">
        <f t="shared" si="1"/>
        <v>16</v>
      </c>
      <c r="D45" s="205"/>
      <c r="E45" s="206"/>
      <c r="F45" s="206"/>
      <c r="G45" s="207"/>
      <c r="H45" s="38"/>
      <c r="I45" s="92"/>
      <c r="J45" s="209"/>
      <c r="K45" s="209"/>
      <c r="L45" s="209"/>
    </row>
    <row r="46" spans="1:12" s="64" customFormat="1" ht="20.100000000000001" customHeight="1" x14ac:dyDescent="0.25">
      <c r="A46" s="65">
        <f t="shared" si="2"/>
        <v>7</v>
      </c>
      <c r="B46" s="190"/>
      <c r="C46" s="65">
        <f t="shared" si="1"/>
        <v>17</v>
      </c>
      <c r="D46" s="205"/>
      <c r="E46" s="206"/>
      <c r="F46" s="206"/>
      <c r="G46" s="207"/>
      <c r="H46" s="38"/>
      <c r="I46" s="92"/>
      <c r="J46" s="209"/>
      <c r="K46" s="209"/>
      <c r="L46" s="209"/>
    </row>
    <row r="47" spans="1:12" s="64" customFormat="1" ht="20.100000000000001" customHeight="1" x14ac:dyDescent="0.25">
      <c r="A47" s="65">
        <f t="shared" si="2"/>
        <v>8</v>
      </c>
      <c r="B47" s="190"/>
      <c r="C47" s="65">
        <f t="shared" si="1"/>
        <v>18</v>
      </c>
      <c r="D47" s="205"/>
      <c r="E47" s="206"/>
      <c r="F47" s="206"/>
      <c r="G47" s="207"/>
      <c r="H47" s="38"/>
      <c r="I47" s="92"/>
      <c r="J47" s="209"/>
      <c r="K47" s="209"/>
      <c r="L47" s="209"/>
    </row>
    <row r="48" spans="1:12" s="64" customFormat="1" ht="20.100000000000001" customHeight="1" x14ac:dyDescent="0.25">
      <c r="A48" s="65">
        <f t="shared" si="2"/>
        <v>9</v>
      </c>
      <c r="B48" s="190"/>
      <c r="C48" s="65">
        <f t="shared" si="1"/>
        <v>19</v>
      </c>
      <c r="D48" s="205"/>
      <c r="E48" s="206"/>
      <c r="F48" s="206"/>
      <c r="G48" s="207"/>
      <c r="H48" s="38"/>
      <c r="I48" s="92"/>
      <c r="J48" s="209"/>
      <c r="K48" s="209"/>
      <c r="L48" s="209"/>
    </row>
    <row r="49" spans="1:12" s="64" customFormat="1" ht="20.100000000000001" customHeight="1" x14ac:dyDescent="0.25">
      <c r="A49" s="65">
        <f t="shared" si="2"/>
        <v>10</v>
      </c>
      <c r="B49" s="191"/>
      <c r="C49" s="92">
        <f t="shared" ref="C49" si="3">SUM(C48+1)</f>
        <v>20</v>
      </c>
      <c r="D49" s="220"/>
      <c r="E49" s="221"/>
      <c r="F49" s="221"/>
      <c r="G49" s="222"/>
      <c r="H49" s="38"/>
      <c r="I49" s="92"/>
      <c r="J49" s="209"/>
      <c r="K49" s="209"/>
      <c r="L49" s="209"/>
    </row>
    <row r="50" spans="1:12" s="64" customFormat="1" ht="20.100000000000001" customHeight="1" x14ac:dyDescent="0.25">
      <c r="A50" s="92"/>
      <c r="B50" s="156"/>
      <c r="C50" s="92"/>
      <c r="D50" s="146"/>
      <c r="E50" s="146"/>
      <c r="F50" s="146"/>
      <c r="G50" s="146"/>
      <c r="H50" s="38"/>
      <c r="I50" s="92"/>
      <c r="J50" s="143"/>
      <c r="K50" s="143"/>
      <c r="L50" s="143"/>
    </row>
    <row r="51" spans="1:12" s="67" customFormat="1" ht="20.100000000000001" customHeight="1" x14ac:dyDescent="0.25">
      <c r="B51" s="111" t="s">
        <v>122</v>
      </c>
      <c r="C51" s="111"/>
      <c r="D51" s="99" t="s">
        <v>121</v>
      </c>
      <c r="E51" s="70"/>
      <c r="F51" s="70"/>
    </row>
    <row r="52" spans="1:12" s="64" customFormat="1" ht="20.100000000000001" customHeight="1" x14ac:dyDescent="0.25">
      <c r="A52" s="110">
        <v>1</v>
      </c>
      <c r="B52" s="189"/>
      <c r="C52" s="92"/>
      <c r="D52" s="251"/>
      <c r="E52" s="252"/>
      <c r="F52" s="252"/>
      <c r="G52" s="253"/>
    </row>
    <row r="53" spans="1:12" s="64" customFormat="1" ht="20.100000000000001" customHeight="1" x14ac:dyDescent="0.25">
      <c r="A53" s="110">
        <f>SUM(A52+1)</f>
        <v>2</v>
      </c>
      <c r="B53" s="192"/>
      <c r="C53" s="92"/>
      <c r="D53" s="205"/>
      <c r="E53" s="206"/>
      <c r="F53" s="206"/>
      <c r="G53" s="207"/>
      <c r="I53" s="38"/>
    </row>
    <row r="54" spans="1:12" s="64" customFormat="1" ht="20.100000000000001" customHeight="1" x14ac:dyDescent="0.25">
      <c r="A54" s="110">
        <f>SUM(A53+1)</f>
        <v>3</v>
      </c>
      <c r="B54" s="192"/>
      <c r="C54" s="92"/>
      <c r="D54" s="205"/>
      <c r="E54" s="206"/>
      <c r="F54" s="206"/>
      <c r="G54" s="207"/>
      <c r="I54" s="38"/>
    </row>
    <row r="55" spans="1:12" s="64" customFormat="1" ht="20.100000000000001" customHeight="1" x14ac:dyDescent="0.25">
      <c r="A55" s="110">
        <f>SUM(A54+1)</f>
        <v>4</v>
      </c>
      <c r="B55" s="192"/>
      <c r="C55" s="92"/>
      <c r="D55" s="205"/>
      <c r="E55" s="206"/>
      <c r="F55" s="206"/>
      <c r="G55" s="207"/>
      <c r="I55" s="38"/>
    </row>
    <row r="56" spans="1:12" s="64" customFormat="1" ht="20.100000000000001" customHeight="1" x14ac:dyDescent="0.25">
      <c r="A56" s="110">
        <f>SUM(A55+1)</f>
        <v>5</v>
      </c>
      <c r="B56" s="193"/>
      <c r="C56" s="92"/>
      <c r="D56" s="220"/>
      <c r="E56" s="221"/>
      <c r="F56" s="221"/>
      <c r="G56" s="222"/>
      <c r="I56" s="38"/>
    </row>
    <row r="57" spans="1:12" s="64" customFormat="1" ht="20.100000000000001" customHeight="1" x14ac:dyDescent="0.25">
      <c r="A57" s="92"/>
      <c r="B57" s="145"/>
      <c r="C57" s="92"/>
      <c r="D57" s="92"/>
      <c r="E57" s="92"/>
      <c r="F57" s="92"/>
      <c r="I57" s="38"/>
    </row>
    <row r="58" spans="1:12" s="64" customFormat="1" ht="20.100000000000001" customHeight="1" x14ac:dyDescent="0.25">
      <c r="A58" s="92"/>
      <c r="B58" s="146"/>
      <c r="C58" s="92"/>
      <c r="D58" s="92"/>
      <c r="E58" s="92"/>
      <c r="F58" s="92"/>
      <c r="I58" s="38"/>
    </row>
    <row r="59" spans="1:12" s="64" customFormat="1" ht="20.100000000000001" customHeight="1" x14ac:dyDescent="0.25">
      <c r="A59" s="92"/>
      <c r="B59" s="146"/>
      <c r="C59" s="92"/>
      <c r="D59" s="92"/>
      <c r="E59" s="92"/>
      <c r="F59" s="92"/>
      <c r="I59" s="38"/>
    </row>
    <row r="60" spans="1:12" s="64" customFormat="1" ht="20.100000000000001" customHeight="1" x14ac:dyDescent="0.25">
      <c r="A60" s="92"/>
      <c r="B60" s="146"/>
      <c r="C60" s="92"/>
      <c r="D60" s="92"/>
      <c r="E60" s="92"/>
      <c r="F60" s="92"/>
      <c r="I60" s="38"/>
    </row>
    <row r="61" spans="1:12" s="64" customFormat="1" ht="20.100000000000001" customHeight="1" x14ac:dyDescent="0.25">
      <c r="A61" s="92"/>
      <c r="B61" s="146"/>
      <c r="C61" s="92"/>
      <c r="D61" s="92"/>
      <c r="E61" s="92"/>
      <c r="F61" s="92"/>
      <c r="I61" s="38"/>
    </row>
    <row r="62" spans="1:12" s="7" customFormat="1" ht="20.100000000000001" customHeight="1" x14ac:dyDescent="0.25">
      <c r="A62" s="93"/>
      <c r="B62" s="67"/>
      <c r="C62" s="67"/>
      <c r="D62" s="35"/>
      <c r="E62" s="98"/>
      <c r="F62" s="140" t="s">
        <v>99</v>
      </c>
      <c r="G62" s="117"/>
    </row>
    <row r="63" spans="1:12" ht="20.100000000000001" customHeight="1" x14ac:dyDescent="0.3">
      <c r="A63" s="41"/>
      <c r="B63" s="15" t="s">
        <v>100</v>
      </c>
      <c r="C63" s="15"/>
      <c r="D63" s="25"/>
      <c r="E63" s="22"/>
      <c r="F63" s="28">
        <f>SUM(E65+E67+E68)</f>
        <v>0</v>
      </c>
      <c r="G63" s="167" t="s">
        <v>142</v>
      </c>
    </row>
    <row r="64" spans="1:12" ht="35.25" customHeight="1" x14ac:dyDescent="0.25">
      <c r="A64" s="41"/>
      <c r="B64" s="256" t="s">
        <v>145</v>
      </c>
      <c r="C64" s="256"/>
      <c r="D64" s="256"/>
      <c r="E64" s="256"/>
      <c r="F64" s="256"/>
      <c r="G64" s="256"/>
    </row>
    <row r="65" spans="1:10" ht="57" customHeight="1" x14ac:dyDescent="0.3">
      <c r="A65" s="25"/>
      <c r="B65" s="172" t="s">
        <v>146</v>
      </c>
      <c r="C65" s="169">
        <v>2</v>
      </c>
      <c r="D65" s="194"/>
      <c r="E65" s="28">
        <f>IF(D65="SI",2,0)</f>
        <v>0</v>
      </c>
      <c r="F65" s="92"/>
      <c r="G65" s="21"/>
    </row>
    <row r="66" spans="1:10" ht="30" customHeight="1" x14ac:dyDescent="0.25">
      <c r="A66" s="31"/>
      <c r="B66" s="256" t="s">
        <v>147</v>
      </c>
      <c r="C66" s="256"/>
      <c r="D66" s="256"/>
      <c r="E66" s="256"/>
      <c r="F66" s="256"/>
      <c r="G66" s="256"/>
    </row>
    <row r="67" spans="1:10" ht="20.100000000000001" customHeight="1" x14ac:dyDescent="0.25">
      <c r="A67" s="31"/>
      <c r="B67" s="173" t="s">
        <v>148</v>
      </c>
      <c r="C67" s="174">
        <v>1.5</v>
      </c>
      <c r="D67" s="195"/>
      <c r="E67" s="175">
        <f>IF(D67="SI",1.5,0)</f>
        <v>0</v>
      </c>
      <c r="F67" s="208" t="s">
        <v>160</v>
      </c>
      <c r="G67" s="209"/>
      <c r="H67" s="209"/>
      <c r="J67" s="3"/>
    </row>
    <row r="68" spans="1:10" ht="20.100000000000001" customHeight="1" x14ac:dyDescent="0.3">
      <c r="A68" s="25"/>
      <c r="B68" s="176" t="s">
        <v>149</v>
      </c>
      <c r="C68" s="5">
        <v>1.5</v>
      </c>
      <c r="D68" s="196"/>
      <c r="E68" s="177">
        <f>IF(D68="SI",1.5,0)</f>
        <v>0</v>
      </c>
      <c r="F68" s="92"/>
      <c r="G68" s="21"/>
    </row>
    <row r="69" spans="1:10" ht="20.100000000000001" customHeight="1" x14ac:dyDescent="0.3">
      <c r="A69" s="25"/>
      <c r="B69" s="147"/>
      <c r="C69" s="178"/>
      <c r="F69" s="92"/>
      <c r="G69" s="21"/>
    </row>
    <row r="70" spans="1:10" ht="20.100000000000001" customHeight="1" x14ac:dyDescent="0.25">
      <c r="A70" s="92"/>
      <c r="B70" s="170"/>
      <c r="C70" s="170"/>
      <c r="D70" s="170"/>
      <c r="E70" s="170"/>
      <c r="F70" s="170"/>
      <c r="G70" s="170"/>
      <c r="H70" s="170"/>
      <c r="J70" s="3"/>
    </row>
    <row r="71" spans="1:10" ht="20.100000000000001" customHeight="1" x14ac:dyDescent="0.25">
      <c r="A71" s="92"/>
      <c r="B71" s="99" t="s">
        <v>45</v>
      </c>
      <c r="C71" s="170"/>
      <c r="D71" s="170"/>
      <c r="E71" s="170"/>
      <c r="F71" s="170"/>
      <c r="G71" s="170"/>
      <c r="H71" s="170"/>
      <c r="J71" s="3"/>
    </row>
    <row r="72" spans="1:10" ht="20.100000000000001" customHeight="1" x14ac:dyDescent="0.35">
      <c r="A72" s="106"/>
      <c r="B72" s="171"/>
      <c r="C72" s="171"/>
      <c r="D72" s="50"/>
      <c r="E72" s="171"/>
      <c r="F72" s="171"/>
      <c r="G72" s="171"/>
      <c r="H72" s="106"/>
      <c r="J72" s="3"/>
    </row>
    <row r="73" spans="1:10" s="64" customFormat="1" ht="20.100000000000001" customHeight="1" x14ac:dyDescent="0.3">
      <c r="A73" s="15" t="s">
        <v>37</v>
      </c>
      <c r="D73" s="50"/>
      <c r="E73" s="32"/>
      <c r="F73" s="32"/>
      <c r="G73" s="32"/>
      <c r="H73" s="32"/>
      <c r="I73" s="38"/>
    </row>
    <row r="74" spans="1:10" s="64" customFormat="1" ht="20.100000000000001" customHeight="1" x14ac:dyDescent="0.25">
      <c r="A74" s="34"/>
      <c r="B74" s="32"/>
      <c r="C74" s="78"/>
      <c r="D74" s="50"/>
      <c r="E74" s="32"/>
      <c r="F74" s="32"/>
      <c r="G74" s="32"/>
      <c r="H74" s="32"/>
      <c r="I74" s="38"/>
    </row>
    <row r="75" spans="1:10" s="68" customFormat="1" ht="20.100000000000001" customHeight="1" x14ac:dyDescent="0.25">
      <c r="A75" s="19" t="s">
        <v>38</v>
      </c>
      <c r="B75" s="54" t="s">
        <v>0</v>
      </c>
      <c r="C75" s="54"/>
      <c r="D75" s="57"/>
      <c r="E75" s="80"/>
      <c r="F75" s="80"/>
      <c r="G75" s="80"/>
      <c r="H75" s="141" t="s">
        <v>89</v>
      </c>
      <c r="I75" s="67"/>
    </row>
    <row r="76" spans="1:10" s="68" customFormat="1" ht="24.75" customHeight="1" x14ac:dyDescent="0.25">
      <c r="A76" s="223" t="s">
        <v>53</v>
      </c>
      <c r="B76" s="224"/>
      <c r="C76" s="224"/>
      <c r="D76" s="224"/>
      <c r="E76" s="224"/>
      <c r="F76" s="224"/>
      <c r="G76" s="224"/>
      <c r="H76" s="225"/>
      <c r="I76" s="67"/>
    </row>
    <row r="77" spans="1:10" s="68" customFormat="1" ht="20.100000000000001" customHeight="1" x14ac:dyDescent="0.25">
      <c r="A77" s="79"/>
      <c r="B77" s="81" t="s">
        <v>54</v>
      </c>
      <c r="C77" s="81"/>
      <c r="D77" s="33" t="s">
        <v>91</v>
      </c>
      <c r="E77" s="70"/>
      <c r="F77" s="70"/>
      <c r="G77" s="70"/>
      <c r="H77" s="82"/>
      <c r="I77" s="67"/>
    </row>
    <row r="78" spans="1:10" s="68" customFormat="1" ht="20.100000000000001" customHeight="1" x14ac:dyDescent="0.25">
      <c r="A78" s="79"/>
      <c r="B78" s="81" t="s">
        <v>55</v>
      </c>
      <c r="C78" s="81"/>
      <c r="D78" s="33" t="s">
        <v>69</v>
      </c>
      <c r="E78" s="70"/>
      <c r="F78" s="70"/>
      <c r="G78" s="70"/>
      <c r="H78" s="82"/>
      <c r="I78" s="67"/>
    </row>
    <row r="79" spans="1:10" s="68" customFormat="1" ht="20.100000000000001" customHeight="1" x14ac:dyDescent="0.25">
      <c r="A79" s="79"/>
      <c r="B79" s="81" t="s">
        <v>56</v>
      </c>
      <c r="C79" s="81"/>
      <c r="D79" s="33" t="s">
        <v>92</v>
      </c>
      <c r="E79" s="70"/>
      <c r="F79" s="70"/>
      <c r="G79" s="70"/>
      <c r="H79" s="82"/>
      <c r="I79" s="67"/>
    </row>
    <row r="80" spans="1:10" s="68" customFormat="1" ht="20.100000000000001" customHeight="1" x14ac:dyDescent="0.25">
      <c r="A80" s="79"/>
      <c r="B80" s="81" t="s">
        <v>57</v>
      </c>
      <c r="C80" s="81"/>
      <c r="D80" s="33" t="s">
        <v>93</v>
      </c>
      <c r="E80" s="70"/>
      <c r="F80" s="70"/>
      <c r="G80" s="70"/>
      <c r="H80" s="82"/>
      <c r="I80" s="67"/>
    </row>
    <row r="81" spans="1:16" s="68" customFormat="1" ht="20.100000000000001" customHeight="1" x14ac:dyDescent="0.25">
      <c r="A81" s="79"/>
      <c r="B81" s="81" t="s">
        <v>58</v>
      </c>
      <c r="C81" s="81"/>
      <c r="D81" s="33" t="s">
        <v>94</v>
      </c>
      <c r="E81" s="70"/>
      <c r="F81" s="70"/>
      <c r="G81" s="70"/>
      <c r="H81" s="82"/>
      <c r="I81" s="67"/>
    </row>
    <row r="82" spans="1:16" s="68" customFormat="1" ht="20.100000000000001" customHeight="1" x14ac:dyDescent="0.25">
      <c r="A82" s="79"/>
      <c r="B82" s="81" t="s">
        <v>95</v>
      </c>
      <c r="C82" s="81"/>
      <c r="D82" s="33" t="s">
        <v>96</v>
      </c>
      <c r="E82" s="70"/>
      <c r="F82" s="70"/>
      <c r="G82" s="70"/>
      <c r="H82" s="82"/>
      <c r="I82" s="67"/>
    </row>
    <row r="83" spans="1:16" s="68" customFormat="1" ht="20.100000000000001" customHeight="1" x14ac:dyDescent="0.25">
      <c r="A83" s="79"/>
      <c r="B83" s="81" t="s">
        <v>83</v>
      </c>
      <c r="C83" s="81"/>
      <c r="D83" s="33" t="s">
        <v>97</v>
      </c>
      <c r="E83" s="70"/>
      <c r="F83" s="70"/>
      <c r="G83" s="70"/>
      <c r="H83" s="82"/>
      <c r="I83" s="67"/>
    </row>
    <row r="84" spans="1:16" s="68" customFormat="1" ht="20.100000000000001" customHeight="1" x14ac:dyDescent="0.25">
      <c r="A84" s="74"/>
      <c r="B84" s="72" t="s">
        <v>82</v>
      </c>
      <c r="C84" s="72"/>
      <c r="D84" s="73" t="s">
        <v>40</v>
      </c>
      <c r="E84" s="71"/>
      <c r="F84" s="71"/>
      <c r="G84" s="71"/>
      <c r="H84" s="75"/>
      <c r="I84" s="67"/>
    </row>
    <row r="85" spans="1:16" s="68" customFormat="1" ht="20.100000000000001" customHeight="1" x14ac:dyDescent="0.25">
      <c r="A85" s="83" t="s">
        <v>39</v>
      </c>
      <c r="B85" s="84" t="s">
        <v>11</v>
      </c>
      <c r="C85" s="84"/>
      <c r="D85" s="85"/>
      <c r="E85" s="86"/>
      <c r="F85" s="86"/>
      <c r="G85" s="86"/>
      <c r="H85" s="144" t="s">
        <v>98</v>
      </c>
      <c r="I85" s="67"/>
    </row>
    <row r="86" spans="1:16" s="68" customFormat="1" ht="45.75" customHeight="1" x14ac:dyDescent="0.25">
      <c r="A86" s="223" t="s">
        <v>88</v>
      </c>
      <c r="B86" s="224"/>
      <c r="C86" s="224"/>
      <c r="D86" s="224"/>
      <c r="E86" s="224"/>
      <c r="F86" s="224"/>
      <c r="G86" s="224"/>
      <c r="H86" s="225"/>
      <c r="I86" s="67"/>
    </row>
    <row r="87" spans="1:16" s="67" customFormat="1" ht="20.100000000000001" customHeight="1" x14ac:dyDescent="0.25">
      <c r="A87" s="79" t="s">
        <v>20</v>
      </c>
      <c r="B87" s="67" t="s">
        <v>59</v>
      </c>
      <c r="D87" s="33" t="s">
        <v>125</v>
      </c>
      <c r="E87" s="70"/>
      <c r="F87" s="70"/>
      <c r="G87" s="70"/>
      <c r="H87" s="82"/>
    </row>
    <row r="88" spans="1:16" s="67" customFormat="1" ht="20.100000000000001" customHeight="1" x14ac:dyDescent="0.25">
      <c r="A88" s="79" t="s">
        <v>21</v>
      </c>
      <c r="B88" s="67" t="s">
        <v>24</v>
      </c>
      <c r="D88" s="33" t="s">
        <v>126</v>
      </c>
      <c r="E88" s="70"/>
      <c r="F88" s="70"/>
      <c r="G88" s="70"/>
      <c r="H88" s="82"/>
    </row>
    <row r="89" spans="1:16" s="67" customFormat="1" ht="20.100000000000001" customHeight="1" x14ac:dyDescent="0.25">
      <c r="A89" s="79" t="s">
        <v>18</v>
      </c>
      <c r="B89" s="67" t="s">
        <v>28</v>
      </c>
      <c r="D89" s="33" t="s">
        <v>127</v>
      </c>
      <c r="E89" s="70"/>
      <c r="F89" s="70"/>
      <c r="G89" s="70"/>
      <c r="H89" s="82"/>
    </row>
    <row r="90" spans="1:16" s="67" customFormat="1" ht="20.100000000000001" customHeight="1" x14ac:dyDescent="0.25">
      <c r="A90" s="79" t="s">
        <v>22</v>
      </c>
      <c r="B90" s="67" t="s">
        <v>25</v>
      </c>
      <c r="D90" s="33" t="s">
        <v>128</v>
      </c>
      <c r="E90" s="70"/>
      <c r="F90" s="70"/>
      <c r="G90" s="70"/>
      <c r="H90" s="82"/>
    </row>
    <row r="91" spans="1:16" s="67" customFormat="1" ht="20.100000000000001" customHeight="1" x14ac:dyDescent="0.25">
      <c r="A91" s="79" t="s">
        <v>23</v>
      </c>
      <c r="B91" s="67" t="s">
        <v>26</v>
      </c>
      <c r="D91" s="33" t="s">
        <v>129</v>
      </c>
      <c r="E91" s="70"/>
      <c r="F91" s="70"/>
      <c r="G91" s="70"/>
      <c r="H91" s="82"/>
    </row>
    <row r="92" spans="1:16" s="67" customFormat="1" ht="20.100000000000001" customHeight="1" x14ac:dyDescent="0.25">
      <c r="A92" s="79" t="s">
        <v>41</v>
      </c>
      <c r="B92" s="67" t="s">
        <v>27</v>
      </c>
      <c r="D92" s="33" t="s">
        <v>130</v>
      </c>
      <c r="E92" s="70"/>
      <c r="F92" s="70"/>
      <c r="G92" s="70"/>
      <c r="H92" s="82"/>
    </row>
    <row r="93" spans="1:16" s="67" customFormat="1" ht="20.100000000000001" customHeight="1" x14ac:dyDescent="0.25">
      <c r="A93" s="74" t="s">
        <v>42</v>
      </c>
      <c r="B93" s="87" t="s">
        <v>68</v>
      </c>
      <c r="C93" s="87"/>
      <c r="D93" s="72" t="s">
        <v>131</v>
      </c>
      <c r="E93" s="71"/>
      <c r="F93" s="71"/>
      <c r="G93" s="71"/>
      <c r="H93" s="75"/>
    </row>
    <row r="94" spans="1:16" s="68" customFormat="1" ht="20.100000000000001" customHeight="1" x14ac:dyDescent="0.25">
      <c r="A94" s="83" t="s">
        <v>43</v>
      </c>
      <c r="B94" s="84" t="s">
        <v>44</v>
      </c>
      <c r="C94" s="84"/>
      <c r="D94" s="85"/>
      <c r="E94" s="86"/>
      <c r="F94" s="86"/>
      <c r="G94" s="86"/>
      <c r="H94" s="141" t="s">
        <v>86</v>
      </c>
      <c r="I94" s="263"/>
      <c r="J94" s="227"/>
      <c r="K94" s="227"/>
      <c r="L94" s="227"/>
      <c r="M94" s="227"/>
      <c r="N94" s="227"/>
      <c r="O94" s="227"/>
      <c r="P94" s="227"/>
    </row>
    <row r="95" spans="1:16" s="67" customFormat="1" ht="25.5" customHeight="1" x14ac:dyDescent="0.25">
      <c r="A95" s="223" t="s">
        <v>103</v>
      </c>
      <c r="B95" s="224"/>
      <c r="C95" s="224"/>
      <c r="D95" s="224"/>
      <c r="E95" s="224"/>
      <c r="F95" s="224"/>
      <c r="G95" s="224"/>
      <c r="H95" s="225"/>
      <c r="I95" s="116"/>
      <c r="J95" s="247"/>
      <c r="K95" s="247"/>
      <c r="L95" s="247"/>
      <c r="M95" s="247"/>
      <c r="N95" s="247"/>
      <c r="O95" s="247"/>
      <c r="P95" s="247"/>
    </row>
    <row r="96" spans="1:16" s="115" customFormat="1" ht="20.100000000000001" customHeight="1" x14ac:dyDescent="0.25">
      <c r="A96" s="114"/>
      <c r="B96" s="247" t="s">
        <v>106</v>
      </c>
      <c r="C96" s="247"/>
      <c r="D96" s="247"/>
      <c r="E96" s="247"/>
      <c r="F96" s="247"/>
      <c r="G96" s="247"/>
      <c r="H96" s="248"/>
      <c r="I96" s="116"/>
      <c r="J96" s="247"/>
      <c r="K96" s="247"/>
      <c r="L96" s="247"/>
      <c r="M96" s="247"/>
      <c r="N96" s="247"/>
      <c r="O96" s="247"/>
      <c r="P96" s="247"/>
    </row>
    <row r="97" spans="1:16" s="115" customFormat="1" ht="31.5" customHeight="1" x14ac:dyDescent="0.25">
      <c r="A97" s="116"/>
      <c r="B97" s="249" t="s">
        <v>104</v>
      </c>
      <c r="C97" s="249"/>
      <c r="D97" s="249"/>
      <c r="E97" s="249"/>
      <c r="F97" s="249"/>
      <c r="G97" s="249"/>
      <c r="H97" s="250"/>
      <c r="I97" s="150"/>
      <c r="J97" s="247"/>
      <c r="K97" s="247"/>
      <c r="L97" s="247"/>
      <c r="M97" s="247"/>
      <c r="N97" s="247"/>
      <c r="O97" s="247"/>
      <c r="P97" s="247"/>
    </row>
    <row r="98" spans="1:16" s="115" customFormat="1" ht="20.100000000000001" customHeight="1" x14ac:dyDescent="0.25">
      <c r="A98" s="116"/>
      <c r="B98" s="247" t="s">
        <v>108</v>
      </c>
      <c r="C98" s="247"/>
      <c r="D98" s="247"/>
      <c r="E98" s="247"/>
      <c r="F98" s="247"/>
      <c r="G98" s="247"/>
      <c r="H98" s="248"/>
      <c r="I98" s="116"/>
      <c r="J98" s="249"/>
      <c r="K98" s="249"/>
      <c r="L98" s="249"/>
      <c r="M98" s="249"/>
      <c r="N98" s="249"/>
      <c r="O98" s="249"/>
      <c r="P98" s="249"/>
    </row>
    <row r="99" spans="1:16" s="115" customFormat="1" ht="20.100000000000001" customHeight="1" x14ac:dyDescent="0.25">
      <c r="A99" s="116"/>
      <c r="B99" s="247" t="s">
        <v>159</v>
      </c>
      <c r="C99" s="247"/>
      <c r="D99" s="247"/>
      <c r="E99" s="247"/>
      <c r="F99" s="247"/>
      <c r="G99" s="247"/>
      <c r="H99" s="248"/>
      <c r="I99" s="116"/>
      <c r="J99" s="151"/>
      <c r="K99" s="151"/>
      <c r="L99" s="151"/>
      <c r="M99" s="151"/>
      <c r="N99" s="151"/>
      <c r="O99" s="151"/>
      <c r="P99" s="151"/>
    </row>
    <row r="100" spans="1:16" s="115" customFormat="1" ht="20.100000000000001" customHeight="1" x14ac:dyDescent="0.25">
      <c r="A100" s="116"/>
      <c r="B100" s="247" t="s">
        <v>107</v>
      </c>
      <c r="C100" s="247"/>
      <c r="D100" s="247"/>
      <c r="E100" s="247"/>
      <c r="F100" s="247"/>
      <c r="G100" s="247"/>
      <c r="H100" s="248"/>
      <c r="I100" s="116"/>
      <c r="J100" s="247"/>
      <c r="K100" s="247"/>
      <c r="L100" s="247"/>
      <c r="M100" s="247"/>
      <c r="N100" s="247"/>
      <c r="O100" s="247"/>
      <c r="P100" s="247"/>
    </row>
    <row r="101" spans="1:16" s="67" customFormat="1" ht="20.100000000000001" customHeight="1" x14ac:dyDescent="0.25">
      <c r="A101" s="157" t="s">
        <v>114</v>
      </c>
      <c r="B101" s="153" t="s">
        <v>105</v>
      </c>
      <c r="C101" s="153"/>
      <c r="D101" s="154"/>
      <c r="E101" s="155"/>
      <c r="F101" s="155"/>
      <c r="G101" s="155"/>
      <c r="H101" s="158" t="s">
        <v>113</v>
      </c>
      <c r="I101" s="142"/>
      <c r="J101" s="247"/>
      <c r="K101" s="247"/>
      <c r="L101" s="247"/>
      <c r="M101" s="247"/>
      <c r="N101" s="247"/>
      <c r="O101" s="247"/>
      <c r="P101" s="247"/>
    </row>
    <row r="102" spans="1:16" s="67" customFormat="1" ht="20.100000000000001" customHeight="1" x14ac:dyDescent="0.25">
      <c r="A102" s="79" t="s">
        <v>20</v>
      </c>
      <c r="B102" s="9" t="s">
        <v>1</v>
      </c>
      <c r="C102" s="9"/>
      <c r="D102" s="33" t="s">
        <v>60</v>
      </c>
      <c r="E102" s="70"/>
      <c r="F102" s="70"/>
      <c r="G102" s="70"/>
      <c r="H102" s="82"/>
      <c r="I102" s="152"/>
      <c r="J102" s="153"/>
      <c r="K102" s="153"/>
      <c r="L102" s="154"/>
      <c r="M102" s="155"/>
      <c r="N102" s="155"/>
      <c r="O102" s="155"/>
      <c r="P102" s="155"/>
    </row>
    <row r="103" spans="1:16" s="67" customFormat="1" ht="20.100000000000001" customHeight="1" x14ac:dyDescent="0.25">
      <c r="A103" s="79" t="s">
        <v>21</v>
      </c>
      <c r="B103" s="9" t="s">
        <v>150</v>
      </c>
      <c r="C103" s="9"/>
      <c r="D103" s="33" t="s">
        <v>151</v>
      </c>
      <c r="E103" s="70"/>
      <c r="F103" s="70"/>
      <c r="G103" s="70"/>
      <c r="H103" s="82"/>
      <c r="I103" s="152"/>
      <c r="J103" s="153"/>
      <c r="K103" s="153"/>
      <c r="L103" s="154"/>
      <c r="M103" s="155"/>
      <c r="N103" s="155"/>
      <c r="O103" s="155"/>
      <c r="P103" s="155"/>
    </row>
    <row r="104" spans="1:16" s="67" customFormat="1" ht="30" customHeight="1" x14ac:dyDescent="0.25">
      <c r="A104" s="79" t="s">
        <v>18</v>
      </c>
      <c r="B104" s="9" t="s">
        <v>4</v>
      </c>
      <c r="C104" s="9"/>
      <c r="D104" s="227" t="s">
        <v>162</v>
      </c>
      <c r="E104" s="227"/>
      <c r="F104" s="227"/>
      <c r="G104" s="227"/>
      <c r="H104" s="228"/>
      <c r="I104" s="98"/>
      <c r="J104" s="9"/>
      <c r="K104" s="9"/>
      <c r="L104" s="227"/>
      <c r="M104" s="227"/>
      <c r="N104" s="227"/>
      <c r="O104" s="227"/>
      <c r="P104" s="227"/>
    </row>
    <row r="105" spans="1:16" s="67" customFormat="1" ht="22.5" customHeight="1" x14ac:dyDescent="0.25">
      <c r="A105" s="79" t="s">
        <v>22</v>
      </c>
      <c r="B105" s="9" t="s">
        <v>3</v>
      </c>
      <c r="C105" s="9"/>
      <c r="D105" s="227" t="s">
        <v>111</v>
      </c>
      <c r="E105" s="227"/>
      <c r="F105" s="227"/>
      <c r="G105" s="227"/>
      <c r="H105" s="228"/>
      <c r="I105" s="98"/>
      <c r="J105" s="9"/>
      <c r="K105" s="9"/>
      <c r="L105" s="227"/>
      <c r="M105" s="227"/>
      <c r="N105" s="227"/>
      <c r="O105" s="227"/>
      <c r="P105" s="227"/>
    </row>
    <row r="106" spans="1:16" s="67" customFormat="1" ht="20.100000000000001" customHeight="1" x14ac:dyDescent="0.25">
      <c r="A106" s="79" t="s">
        <v>23</v>
      </c>
      <c r="B106" s="9" t="s">
        <v>70</v>
      </c>
      <c r="C106" s="9"/>
      <c r="D106" s="33" t="s">
        <v>109</v>
      </c>
      <c r="E106" s="70"/>
      <c r="F106" s="70"/>
      <c r="G106" s="70"/>
      <c r="H106" s="82"/>
      <c r="I106" s="98"/>
      <c r="J106" s="9"/>
      <c r="K106" s="9"/>
      <c r="L106" s="227"/>
      <c r="M106" s="227"/>
      <c r="N106" s="227"/>
      <c r="O106" s="227"/>
      <c r="P106" s="227"/>
    </row>
    <row r="107" spans="1:16" s="67" customFormat="1" ht="20.100000000000001" customHeight="1" x14ac:dyDescent="0.25">
      <c r="A107" s="98" t="s">
        <v>41</v>
      </c>
      <c r="B107" s="9" t="s">
        <v>47</v>
      </c>
      <c r="C107" s="9"/>
      <c r="D107" s="33" t="s">
        <v>87</v>
      </c>
      <c r="E107" s="70"/>
      <c r="F107" s="70"/>
      <c r="G107" s="70"/>
      <c r="H107" s="82"/>
      <c r="I107" s="98"/>
      <c r="J107" s="9"/>
      <c r="K107" s="9"/>
      <c r="L107" s="33"/>
      <c r="M107" s="70"/>
      <c r="N107" s="70"/>
      <c r="O107" s="70"/>
      <c r="P107" s="70"/>
    </row>
    <row r="108" spans="1:16" s="67" customFormat="1" ht="20.100000000000001" customHeight="1" x14ac:dyDescent="0.25">
      <c r="A108" s="157" t="s">
        <v>115</v>
      </c>
      <c r="B108" s="153" t="s">
        <v>110</v>
      </c>
      <c r="C108" s="153"/>
      <c r="D108" s="154"/>
      <c r="E108" s="155"/>
      <c r="F108" s="155"/>
      <c r="G108" s="155"/>
      <c r="H108" s="158" t="s">
        <v>112</v>
      </c>
      <c r="I108" s="98"/>
      <c r="J108" s="9"/>
      <c r="K108" s="9"/>
      <c r="L108" s="33"/>
      <c r="M108" s="70"/>
      <c r="N108" s="70"/>
      <c r="O108" s="70"/>
      <c r="P108" s="70"/>
    </row>
    <row r="109" spans="1:16" s="67" customFormat="1" ht="20.100000000000001" customHeight="1" x14ac:dyDescent="0.25">
      <c r="A109" s="79" t="s">
        <v>20</v>
      </c>
      <c r="B109" s="9" t="s">
        <v>116</v>
      </c>
      <c r="C109" s="9"/>
      <c r="D109" s="33" t="s">
        <v>118</v>
      </c>
      <c r="E109" s="70"/>
      <c r="F109" s="70"/>
      <c r="G109" s="70"/>
      <c r="H109" s="70"/>
      <c r="I109" s="98"/>
      <c r="J109" s="9"/>
      <c r="K109" s="9"/>
      <c r="L109" s="33"/>
      <c r="M109" s="70"/>
      <c r="N109" s="70"/>
      <c r="O109" s="70"/>
      <c r="P109" s="70"/>
    </row>
    <row r="110" spans="1:16" s="67" customFormat="1" ht="20.100000000000001" customHeight="1" x14ac:dyDescent="0.25">
      <c r="A110" s="79" t="s">
        <v>21</v>
      </c>
      <c r="B110" s="9" t="s">
        <v>117</v>
      </c>
      <c r="C110" s="9"/>
      <c r="D110" s="229" t="s">
        <v>119</v>
      </c>
      <c r="E110" s="229"/>
      <c r="F110" s="229"/>
      <c r="G110" s="229"/>
      <c r="H110" s="230"/>
    </row>
    <row r="111" spans="1:16" s="67" customFormat="1" ht="20.100000000000001" customHeight="1" x14ac:dyDescent="0.25">
      <c r="A111" s="19" t="s">
        <v>84</v>
      </c>
      <c r="B111" s="57" t="s">
        <v>85</v>
      </c>
      <c r="C111" s="57"/>
      <c r="D111" s="88"/>
      <c r="E111" s="80"/>
      <c r="F111" s="80"/>
      <c r="G111" s="80"/>
      <c r="H111" s="141" t="s">
        <v>90</v>
      </c>
    </row>
    <row r="112" spans="1:16" s="67" customFormat="1" ht="25.5" customHeight="1" x14ac:dyDescent="0.25">
      <c r="A112" s="223" t="s">
        <v>120</v>
      </c>
      <c r="B112" s="224"/>
      <c r="C112" s="224"/>
      <c r="D112" s="224"/>
      <c r="E112" s="224"/>
      <c r="F112" s="224"/>
      <c r="G112" s="224"/>
      <c r="H112" s="225"/>
    </row>
    <row r="113" spans="1:9" s="67" customFormat="1" ht="20.100000000000001" customHeight="1" x14ac:dyDescent="0.25">
      <c r="A113" s="79" t="s">
        <v>20</v>
      </c>
      <c r="B113" s="9" t="s">
        <v>132</v>
      </c>
      <c r="C113" s="9"/>
      <c r="D113" s="259" t="s">
        <v>133</v>
      </c>
      <c r="E113" s="259"/>
      <c r="F113" s="259"/>
      <c r="G113" s="259"/>
      <c r="H113" s="260"/>
    </row>
    <row r="114" spans="1:9" s="67" customFormat="1" ht="22.5" customHeight="1" x14ac:dyDescent="0.25">
      <c r="A114" s="79" t="s">
        <v>21</v>
      </c>
      <c r="B114" s="67" t="s">
        <v>161</v>
      </c>
      <c r="C114" s="9"/>
      <c r="H114" s="162"/>
    </row>
    <row r="115" spans="1:9" s="38" customFormat="1" ht="28.5" customHeight="1" x14ac:dyDescent="0.25">
      <c r="A115" s="79"/>
      <c r="B115" s="67" t="s">
        <v>154</v>
      </c>
      <c r="C115" s="9"/>
      <c r="D115" s="261" t="s">
        <v>155</v>
      </c>
      <c r="E115" s="261"/>
      <c r="F115" s="261"/>
      <c r="G115" s="261"/>
      <c r="H115" s="262"/>
    </row>
    <row r="116" spans="1:9" s="38" customFormat="1" ht="24.75" customHeight="1" x14ac:dyDescent="0.25">
      <c r="A116" s="74"/>
      <c r="B116" s="6" t="s">
        <v>156</v>
      </c>
      <c r="C116" s="6"/>
      <c r="D116" s="257" t="s">
        <v>157</v>
      </c>
      <c r="E116" s="257"/>
      <c r="F116" s="257"/>
      <c r="G116" s="257"/>
      <c r="H116" s="258"/>
    </row>
    <row r="117" spans="1:9" s="38" customFormat="1" ht="23.25" customHeight="1" x14ac:dyDescent="0.3">
      <c r="A117" s="15" t="s">
        <v>61</v>
      </c>
      <c r="D117" s="30"/>
      <c r="E117" s="78"/>
      <c r="F117" s="78"/>
      <c r="G117" s="78"/>
      <c r="H117" s="78"/>
    </row>
    <row r="118" spans="1:9" s="8" customFormat="1" ht="20.100000000000001" customHeight="1" x14ac:dyDescent="0.25">
      <c r="A118" s="264"/>
      <c r="B118" s="78" t="s">
        <v>74</v>
      </c>
      <c r="C118" s="78"/>
      <c r="D118" s="30"/>
      <c r="E118" s="78"/>
      <c r="F118" s="78"/>
      <c r="G118" s="78"/>
      <c r="H118" s="78"/>
    </row>
    <row r="119" spans="1:9" s="8" customFormat="1" ht="8.25" customHeight="1" x14ac:dyDescent="0.25">
      <c r="A119" s="138"/>
      <c r="B119" s="78"/>
      <c r="C119" s="78"/>
      <c r="D119" s="30"/>
      <c r="E119" s="78"/>
      <c r="F119" s="78"/>
      <c r="G119" s="78"/>
      <c r="H119" s="78"/>
    </row>
    <row r="120" spans="1:9" s="64" customFormat="1" ht="7.5" customHeight="1" x14ac:dyDescent="0.25">
      <c r="A120" s="139"/>
      <c r="B120" s="69"/>
      <c r="C120" s="69"/>
      <c r="D120" s="50"/>
      <c r="E120" s="32"/>
      <c r="F120" s="32"/>
      <c r="G120" s="32"/>
      <c r="H120" s="32"/>
      <c r="I120" s="38"/>
    </row>
    <row r="121" spans="1:9" s="8" customFormat="1" ht="20.100000000000001" customHeight="1" x14ac:dyDescent="0.25">
      <c r="A121" s="264"/>
      <c r="B121" s="78" t="s">
        <v>75</v>
      </c>
      <c r="C121" s="78"/>
      <c r="D121" s="30"/>
      <c r="E121" s="78"/>
      <c r="F121" s="78"/>
      <c r="G121" s="78"/>
      <c r="H121" s="78"/>
    </row>
    <row r="122" spans="1:9" s="64" customFormat="1" ht="20.100000000000001" customHeight="1" x14ac:dyDescent="0.25">
      <c r="A122" s="34"/>
      <c r="B122" s="32"/>
      <c r="C122" s="78"/>
      <c r="D122" s="50"/>
      <c r="E122" s="32"/>
      <c r="F122" s="32"/>
      <c r="G122" s="32"/>
      <c r="H122" s="32"/>
      <c r="I122" s="38"/>
    </row>
    <row r="123" spans="1:9" x14ac:dyDescent="0.25">
      <c r="A123" s="264"/>
      <c r="B123" s="171" t="s">
        <v>152</v>
      </c>
    </row>
    <row r="124" spans="1:9" s="64" customFormat="1" ht="20.100000000000001" customHeight="1" x14ac:dyDescent="0.25">
      <c r="A124" s="34"/>
      <c r="B124" s="32"/>
      <c r="C124" s="78"/>
      <c r="D124" s="50"/>
      <c r="E124" s="32"/>
      <c r="F124" s="32"/>
      <c r="G124" s="32"/>
      <c r="H124" s="32"/>
      <c r="I124" s="38"/>
    </row>
    <row r="125" spans="1:9" s="64" customFormat="1" ht="20.100000000000001" customHeight="1" x14ac:dyDescent="0.25">
      <c r="A125" s="92"/>
      <c r="B125" s="78"/>
      <c r="C125" s="78"/>
      <c r="D125" s="50"/>
      <c r="E125" s="78"/>
      <c r="F125" s="78"/>
      <c r="G125" s="78"/>
      <c r="H125" s="78"/>
      <c r="I125" s="38"/>
    </row>
    <row r="126" spans="1:9" s="4" customFormat="1" ht="20.100000000000001" customHeight="1" x14ac:dyDescent="0.3">
      <c r="A126" s="40"/>
      <c r="B126" s="15" t="s">
        <v>136</v>
      </c>
      <c r="C126" s="15"/>
      <c r="D126" s="50"/>
      <c r="E126" s="27"/>
      <c r="F126" s="34"/>
      <c r="G126" s="24"/>
      <c r="H126" s="122" t="s">
        <v>144</v>
      </c>
    </row>
    <row r="127" spans="1:9" s="4" customFormat="1" ht="20.100000000000001" customHeight="1" thickBot="1" x14ac:dyDescent="0.35">
      <c r="A127" s="40"/>
      <c r="B127" s="15"/>
      <c r="C127" s="15"/>
      <c r="D127" s="50"/>
      <c r="E127" s="103" t="s">
        <v>46</v>
      </c>
      <c r="F127" s="34"/>
      <c r="G127" s="24"/>
    </row>
    <row r="128" spans="1:9" ht="20.100000000000001" customHeight="1" thickBot="1" x14ac:dyDescent="0.35">
      <c r="A128" s="40"/>
      <c r="B128" s="23" t="s">
        <v>137</v>
      </c>
      <c r="C128" s="23"/>
      <c r="E128" s="120">
        <f>SUM(E131+E143+E154+E165+E176)</f>
        <v>0</v>
      </c>
      <c r="F128" s="25"/>
    </row>
    <row r="129" spans="1:10" ht="14.25" customHeight="1" x14ac:dyDescent="0.3">
      <c r="A129" s="40"/>
      <c r="B129" s="23"/>
      <c r="C129" s="23"/>
      <c r="F129" s="25"/>
    </row>
    <row r="130" spans="1:10" ht="15.75" customHeight="1" x14ac:dyDescent="0.3">
      <c r="B130" s="23"/>
      <c r="C130" s="23"/>
      <c r="D130" s="25" t="s">
        <v>48</v>
      </c>
      <c r="E130" s="103" t="s">
        <v>12</v>
      </c>
      <c r="F130" s="216" t="s">
        <v>49</v>
      </c>
      <c r="G130" s="216"/>
      <c r="H130" s="216"/>
      <c r="I130" s="53"/>
    </row>
    <row r="131" spans="1:10" s="8" customFormat="1" ht="20.100000000000001" customHeight="1" x14ac:dyDescent="0.25">
      <c r="A131" s="36">
        <v>1</v>
      </c>
      <c r="B131" s="44" t="s">
        <v>62</v>
      </c>
      <c r="C131" s="203"/>
      <c r="D131" s="204"/>
      <c r="E131" s="89">
        <f>SUM(E135:E140)</f>
        <v>0</v>
      </c>
      <c r="F131" s="231"/>
      <c r="G131" s="232"/>
      <c r="H131" s="233"/>
      <c r="I131" s="20"/>
    </row>
    <row r="132" spans="1:10" s="8" customFormat="1" ht="20.100000000000001" customHeight="1" x14ac:dyDescent="0.25">
      <c r="A132" s="36"/>
      <c r="B132" s="13" t="s">
        <v>5</v>
      </c>
      <c r="C132" s="199"/>
      <c r="D132" s="200"/>
      <c r="E132" s="10"/>
      <c r="F132" s="234"/>
      <c r="G132" s="235"/>
      <c r="H132" s="236"/>
      <c r="I132" s="20"/>
    </row>
    <row r="133" spans="1:10" s="8" customFormat="1" ht="20.100000000000001" customHeight="1" x14ac:dyDescent="0.25">
      <c r="A133" s="36"/>
      <c r="B133" s="14" t="s">
        <v>2</v>
      </c>
      <c r="C133" s="201"/>
      <c r="D133" s="202"/>
      <c r="E133" s="11"/>
      <c r="F133" s="234"/>
      <c r="G133" s="235"/>
      <c r="H133" s="236"/>
      <c r="I133" s="20"/>
    </row>
    <row r="134" spans="1:10" s="8" customFormat="1" ht="20.100000000000001" customHeight="1" x14ac:dyDescent="0.25">
      <c r="A134" s="36"/>
      <c r="B134" s="14" t="s">
        <v>19</v>
      </c>
      <c r="C134" s="201"/>
      <c r="D134" s="202"/>
      <c r="E134" s="16"/>
      <c r="F134" s="234"/>
      <c r="G134" s="235"/>
      <c r="H134" s="236"/>
      <c r="I134" s="20"/>
      <c r="J134" s="18"/>
    </row>
    <row r="135" spans="1:10" s="8" customFormat="1" ht="20.100000000000001" customHeight="1" x14ac:dyDescent="0.25">
      <c r="A135" s="105" t="s">
        <v>13</v>
      </c>
      <c r="B135" s="159" t="s">
        <v>1</v>
      </c>
      <c r="C135" s="201"/>
      <c r="D135" s="202"/>
      <c r="E135" s="17"/>
      <c r="F135" s="234"/>
      <c r="G135" s="235"/>
      <c r="H135" s="236"/>
    </row>
    <row r="136" spans="1:10" s="8" customFormat="1" ht="20.100000000000001" customHeight="1" x14ac:dyDescent="0.25">
      <c r="A136" s="105" t="s">
        <v>14</v>
      </c>
      <c r="B136" s="159" t="s">
        <v>153</v>
      </c>
      <c r="C136" s="197"/>
      <c r="D136" s="198"/>
      <c r="E136" s="17"/>
      <c r="F136" s="234"/>
      <c r="G136" s="235"/>
      <c r="H136" s="236"/>
    </row>
    <row r="137" spans="1:10" s="8" customFormat="1" ht="20.100000000000001" customHeight="1" x14ac:dyDescent="0.25">
      <c r="A137" s="105" t="s">
        <v>15</v>
      </c>
      <c r="B137" s="159" t="s">
        <v>158</v>
      </c>
      <c r="C137" s="201"/>
      <c r="D137" s="202"/>
      <c r="E137" s="17"/>
      <c r="F137" s="234"/>
      <c r="G137" s="235"/>
      <c r="H137" s="236"/>
    </row>
    <row r="138" spans="1:10" s="8" customFormat="1" ht="20.100000000000001" customHeight="1" x14ac:dyDescent="0.25">
      <c r="A138" s="105" t="s">
        <v>16</v>
      </c>
      <c r="B138" s="159" t="s">
        <v>134</v>
      </c>
      <c r="C138" s="201"/>
      <c r="D138" s="202"/>
      <c r="E138" s="17"/>
      <c r="F138" s="234"/>
      <c r="G138" s="235"/>
      <c r="H138" s="236"/>
      <c r="I138" s="77"/>
      <c r="J138" s="45"/>
    </row>
    <row r="139" spans="1:10" s="8" customFormat="1" ht="20.100000000000001" customHeight="1" x14ac:dyDescent="0.25">
      <c r="A139" s="105" t="s">
        <v>17</v>
      </c>
      <c r="B139" s="159" t="s">
        <v>70</v>
      </c>
      <c r="C139" s="201"/>
      <c r="D139" s="202"/>
      <c r="E139" s="17"/>
      <c r="F139" s="234"/>
      <c r="G139" s="235"/>
      <c r="H139" s="236"/>
    </row>
    <row r="140" spans="1:10" s="7" customFormat="1" ht="20.100000000000001" customHeight="1" x14ac:dyDescent="0.25">
      <c r="A140" s="179" t="s">
        <v>41</v>
      </c>
      <c r="B140" s="159" t="s">
        <v>135</v>
      </c>
      <c r="C140" s="201"/>
      <c r="D140" s="202"/>
      <c r="E140" s="17"/>
      <c r="F140" s="234"/>
      <c r="G140" s="235"/>
      <c r="H140" s="236"/>
    </row>
    <row r="141" spans="1:10" s="12" customFormat="1" ht="15.75" customHeight="1" x14ac:dyDescent="0.25">
      <c r="A141" s="52"/>
      <c r="B141" s="9"/>
      <c r="C141" s="9"/>
      <c r="D141" s="56"/>
      <c r="E141" s="11"/>
      <c r="F141" s="94"/>
      <c r="G141" s="94"/>
      <c r="H141" s="94"/>
    </row>
    <row r="142" spans="1:10" s="29" customFormat="1" ht="15.75" customHeight="1" x14ac:dyDescent="0.25">
      <c r="A142" s="25"/>
      <c r="B142" s="104"/>
      <c r="C142" s="104"/>
      <c r="D142" s="25" t="s">
        <v>48</v>
      </c>
      <c r="E142" s="103" t="s">
        <v>12</v>
      </c>
      <c r="F142" s="216" t="s">
        <v>49</v>
      </c>
      <c r="G142" s="216"/>
      <c r="H142" s="216"/>
      <c r="I142" s="99"/>
    </row>
    <row r="143" spans="1:10" s="8" customFormat="1" ht="20.100000000000001" customHeight="1" x14ac:dyDescent="0.25">
      <c r="A143" s="91">
        <v>2</v>
      </c>
      <c r="B143" s="44" t="s">
        <v>62</v>
      </c>
      <c r="C143" s="203"/>
      <c r="D143" s="204"/>
      <c r="E143" s="89">
        <f>SUM(E147:E152)</f>
        <v>0</v>
      </c>
      <c r="F143" s="231"/>
      <c r="G143" s="232"/>
      <c r="H143" s="233"/>
      <c r="I143" s="52"/>
    </row>
    <row r="144" spans="1:10" s="8" customFormat="1" ht="20.100000000000001" customHeight="1" x14ac:dyDescent="0.25">
      <c r="A144" s="91"/>
      <c r="B144" s="13" t="s">
        <v>5</v>
      </c>
      <c r="C144" s="199"/>
      <c r="D144" s="200"/>
      <c r="E144" s="10"/>
      <c r="F144" s="234"/>
      <c r="G144" s="235"/>
      <c r="H144" s="236"/>
      <c r="I144" s="52"/>
    </row>
    <row r="145" spans="1:10" s="8" customFormat="1" ht="20.100000000000001" customHeight="1" x14ac:dyDescent="0.25">
      <c r="A145" s="91"/>
      <c r="B145" s="14" t="s">
        <v>2</v>
      </c>
      <c r="C145" s="201"/>
      <c r="D145" s="202"/>
      <c r="E145" s="11"/>
      <c r="F145" s="234"/>
      <c r="G145" s="235"/>
      <c r="H145" s="236"/>
      <c r="I145" s="52"/>
    </row>
    <row r="146" spans="1:10" s="8" customFormat="1" ht="20.100000000000001" customHeight="1" x14ac:dyDescent="0.25">
      <c r="A146" s="91"/>
      <c r="B146" s="14" t="s">
        <v>19</v>
      </c>
      <c r="C146" s="201"/>
      <c r="D146" s="202"/>
      <c r="E146" s="16"/>
      <c r="F146" s="234"/>
      <c r="G146" s="235"/>
      <c r="H146" s="236"/>
      <c r="I146" s="52"/>
      <c r="J146" s="18"/>
    </row>
    <row r="147" spans="1:10" s="8" customFormat="1" ht="20.100000000000001" customHeight="1" x14ac:dyDescent="0.25">
      <c r="A147" s="105" t="s">
        <v>13</v>
      </c>
      <c r="B147" s="159" t="s">
        <v>1</v>
      </c>
      <c r="C147" s="201"/>
      <c r="D147" s="202"/>
      <c r="E147" s="17"/>
      <c r="F147" s="234"/>
      <c r="G147" s="235"/>
      <c r="H147" s="236"/>
    </row>
    <row r="148" spans="1:10" s="8" customFormat="1" ht="20.100000000000001" customHeight="1" x14ac:dyDescent="0.25">
      <c r="A148" s="105" t="s">
        <v>14</v>
      </c>
      <c r="B148" s="159" t="s">
        <v>153</v>
      </c>
      <c r="C148" s="197"/>
      <c r="D148" s="198"/>
      <c r="E148" s="17"/>
      <c r="F148" s="234"/>
      <c r="G148" s="235"/>
      <c r="H148" s="236"/>
    </row>
    <row r="149" spans="1:10" s="8" customFormat="1" ht="20.100000000000001" customHeight="1" x14ac:dyDescent="0.25">
      <c r="A149" s="105" t="s">
        <v>15</v>
      </c>
      <c r="B149" s="159" t="s">
        <v>158</v>
      </c>
      <c r="C149" s="201"/>
      <c r="D149" s="202"/>
      <c r="E149" s="17"/>
      <c r="F149" s="234"/>
      <c r="G149" s="235"/>
      <c r="H149" s="236"/>
      <c r="I149" s="77"/>
      <c r="J149" s="45"/>
    </row>
    <row r="150" spans="1:10" s="8" customFormat="1" ht="20.100000000000001" customHeight="1" x14ac:dyDescent="0.25">
      <c r="A150" s="105" t="s">
        <v>16</v>
      </c>
      <c r="B150" s="159" t="s">
        <v>134</v>
      </c>
      <c r="C150" s="201"/>
      <c r="D150" s="202"/>
      <c r="E150" s="17"/>
      <c r="F150" s="234"/>
      <c r="G150" s="235"/>
      <c r="H150" s="236"/>
    </row>
    <row r="151" spans="1:10" s="7" customFormat="1" ht="20.100000000000001" customHeight="1" x14ac:dyDescent="0.25">
      <c r="A151" s="105" t="s">
        <v>17</v>
      </c>
      <c r="B151" s="159" t="s">
        <v>70</v>
      </c>
      <c r="C151" s="201"/>
      <c r="D151" s="202"/>
      <c r="E151" s="17"/>
      <c r="F151" s="234"/>
      <c r="G151" s="235"/>
      <c r="H151" s="236"/>
    </row>
    <row r="152" spans="1:10" s="12" customFormat="1" ht="15.75" customHeight="1" x14ac:dyDescent="0.25">
      <c r="A152" s="179" t="s">
        <v>41</v>
      </c>
      <c r="B152" s="159" t="s">
        <v>135</v>
      </c>
      <c r="C152" s="201"/>
      <c r="D152" s="202"/>
      <c r="E152" s="17"/>
      <c r="F152" s="234"/>
      <c r="G152" s="235"/>
      <c r="H152" s="236"/>
    </row>
    <row r="153" spans="1:10" s="29" customFormat="1" ht="15.75" customHeight="1" x14ac:dyDescent="0.25">
      <c r="A153" s="25"/>
      <c r="B153" s="104"/>
      <c r="C153" s="104"/>
      <c r="D153" s="25" t="s">
        <v>48</v>
      </c>
      <c r="E153" s="103" t="s">
        <v>12</v>
      </c>
      <c r="F153" s="216" t="s">
        <v>49</v>
      </c>
      <c r="G153" s="216"/>
      <c r="H153" s="216"/>
      <c r="I153" s="99"/>
    </row>
    <row r="154" spans="1:10" s="8" customFormat="1" ht="20.100000000000001" customHeight="1" x14ac:dyDescent="0.25">
      <c r="A154" s="91">
        <v>3</v>
      </c>
      <c r="B154" s="44" t="s">
        <v>62</v>
      </c>
      <c r="C154" s="203"/>
      <c r="D154" s="204"/>
      <c r="E154" s="89">
        <f>SUM(E158:E163)</f>
        <v>0</v>
      </c>
      <c r="F154" s="231"/>
      <c r="G154" s="232"/>
      <c r="H154" s="233"/>
      <c r="I154" s="52"/>
    </row>
    <row r="155" spans="1:10" s="8" customFormat="1" ht="20.100000000000001" customHeight="1" x14ac:dyDescent="0.25">
      <c r="A155" s="91"/>
      <c r="B155" s="13" t="s">
        <v>5</v>
      </c>
      <c r="C155" s="199"/>
      <c r="D155" s="200"/>
      <c r="E155" s="10"/>
      <c r="F155" s="234"/>
      <c r="G155" s="235"/>
      <c r="H155" s="236"/>
      <c r="I155" s="52"/>
    </row>
    <row r="156" spans="1:10" s="8" customFormat="1" ht="20.100000000000001" customHeight="1" x14ac:dyDescent="0.25">
      <c r="A156" s="91"/>
      <c r="B156" s="14" t="s">
        <v>2</v>
      </c>
      <c r="C156" s="201"/>
      <c r="D156" s="202"/>
      <c r="E156" s="11"/>
      <c r="F156" s="234"/>
      <c r="G156" s="235"/>
      <c r="H156" s="236"/>
      <c r="I156" s="52"/>
    </row>
    <row r="157" spans="1:10" s="8" customFormat="1" ht="20.100000000000001" customHeight="1" x14ac:dyDescent="0.25">
      <c r="A157" s="91"/>
      <c r="B157" s="14" t="s">
        <v>19</v>
      </c>
      <c r="C157" s="201"/>
      <c r="D157" s="202"/>
      <c r="E157" s="16"/>
      <c r="F157" s="234"/>
      <c r="G157" s="235"/>
      <c r="H157" s="236"/>
      <c r="I157" s="52"/>
      <c r="J157" s="18"/>
    </row>
    <row r="158" spans="1:10" s="8" customFormat="1" ht="20.100000000000001" customHeight="1" x14ac:dyDescent="0.25">
      <c r="A158" s="105" t="s">
        <v>13</v>
      </c>
      <c r="B158" s="159" t="s">
        <v>1</v>
      </c>
      <c r="C158" s="201"/>
      <c r="D158" s="202"/>
      <c r="E158" s="17"/>
      <c r="F158" s="234"/>
      <c r="G158" s="235"/>
      <c r="H158" s="236"/>
    </row>
    <row r="159" spans="1:10" s="8" customFormat="1" ht="20.100000000000001" customHeight="1" x14ac:dyDescent="0.25">
      <c r="A159" s="105" t="s">
        <v>14</v>
      </c>
      <c r="B159" s="159" t="s">
        <v>153</v>
      </c>
      <c r="C159" s="197"/>
      <c r="D159" s="198"/>
      <c r="E159" s="17"/>
      <c r="F159" s="234"/>
      <c r="G159" s="235"/>
      <c r="H159" s="236"/>
    </row>
    <row r="160" spans="1:10" s="8" customFormat="1" ht="20.100000000000001" customHeight="1" x14ac:dyDescent="0.25">
      <c r="A160" s="105" t="s">
        <v>15</v>
      </c>
      <c r="B160" s="159" t="s">
        <v>158</v>
      </c>
      <c r="C160" s="201"/>
      <c r="D160" s="202"/>
      <c r="E160" s="17"/>
      <c r="F160" s="234"/>
      <c r="G160" s="235"/>
      <c r="H160" s="236"/>
      <c r="I160" s="77"/>
      <c r="J160" s="45"/>
    </row>
    <row r="161" spans="1:10" s="8" customFormat="1" ht="20.100000000000001" customHeight="1" x14ac:dyDescent="0.25">
      <c r="A161" s="105" t="s">
        <v>16</v>
      </c>
      <c r="B161" s="159" t="s">
        <v>134</v>
      </c>
      <c r="C161" s="201"/>
      <c r="D161" s="202"/>
      <c r="E161" s="17"/>
      <c r="F161" s="234"/>
      <c r="G161" s="235"/>
      <c r="H161" s="236"/>
    </row>
    <row r="162" spans="1:10" s="7" customFormat="1" ht="20.100000000000001" customHeight="1" x14ac:dyDescent="0.25">
      <c r="A162" s="105" t="s">
        <v>17</v>
      </c>
      <c r="B162" s="159" t="s">
        <v>70</v>
      </c>
      <c r="C162" s="201"/>
      <c r="D162" s="202"/>
      <c r="E162" s="17"/>
      <c r="F162" s="234"/>
      <c r="G162" s="235"/>
      <c r="H162" s="236"/>
    </row>
    <row r="163" spans="1:10" s="12" customFormat="1" ht="14.25" customHeight="1" x14ac:dyDescent="0.25">
      <c r="A163" s="179" t="s">
        <v>41</v>
      </c>
      <c r="B163" s="159" t="s">
        <v>135</v>
      </c>
      <c r="C163" s="201"/>
      <c r="D163" s="202"/>
      <c r="E163" s="17"/>
      <c r="F163" s="234"/>
      <c r="G163" s="235"/>
      <c r="H163" s="236"/>
    </row>
    <row r="164" spans="1:10" s="29" customFormat="1" ht="15.75" customHeight="1" x14ac:dyDescent="0.25">
      <c r="A164" s="25"/>
      <c r="B164" s="104"/>
      <c r="C164" s="104"/>
      <c r="D164" s="25" t="s">
        <v>48</v>
      </c>
      <c r="E164" s="103" t="s">
        <v>12</v>
      </c>
      <c r="F164" s="216" t="s">
        <v>49</v>
      </c>
      <c r="G164" s="216"/>
      <c r="H164" s="216"/>
      <c r="I164" s="99"/>
    </row>
    <row r="165" spans="1:10" s="8" customFormat="1" ht="20.100000000000001" customHeight="1" x14ac:dyDescent="0.25">
      <c r="A165" s="91">
        <v>4</v>
      </c>
      <c r="B165" s="44" t="s">
        <v>62</v>
      </c>
      <c r="C165" s="203"/>
      <c r="D165" s="204"/>
      <c r="E165" s="89">
        <f>SUM(E169:E174)</f>
        <v>0</v>
      </c>
      <c r="F165" s="231"/>
      <c r="G165" s="232"/>
      <c r="H165" s="233"/>
      <c r="I165" s="52"/>
    </row>
    <row r="166" spans="1:10" s="8" customFormat="1" ht="20.100000000000001" customHeight="1" x14ac:dyDescent="0.25">
      <c r="A166" s="91"/>
      <c r="B166" s="13" t="s">
        <v>5</v>
      </c>
      <c r="C166" s="199"/>
      <c r="D166" s="200"/>
      <c r="E166" s="10"/>
      <c r="F166" s="234"/>
      <c r="G166" s="235"/>
      <c r="H166" s="236"/>
      <c r="I166" s="52"/>
    </row>
    <row r="167" spans="1:10" s="8" customFormat="1" ht="20.100000000000001" customHeight="1" x14ac:dyDescent="0.25">
      <c r="A167" s="91"/>
      <c r="B167" s="14" t="s">
        <v>2</v>
      </c>
      <c r="C167" s="201"/>
      <c r="D167" s="202"/>
      <c r="E167" s="11"/>
      <c r="F167" s="234"/>
      <c r="G167" s="235"/>
      <c r="H167" s="236"/>
      <c r="I167" s="52"/>
    </row>
    <row r="168" spans="1:10" s="8" customFormat="1" ht="20.100000000000001" customHeight="1" x14ac:dyDescent="0.25">
      <c r="A168" s="91"/>
      <c r="B168" s="14" t="s">
        <v>19</v>
      </c>
      <c r="C168" s="201"/>
      <c r="D168" s="202"/>
      <c r="E168" s="16"/>
      <c r="F168" s="234"/>
      <c r="G168" s="235"/>
      <c r="H168" s="236"/>
      <c r="I168" s="52"/>
      <c r="J168" s="18"/>
    </row>
    <row r="169" spans="1:10" s="8" customFormat="1" ht="20.100000000000001" customHeight="1" x14ac:dyDescent="0.25">
      <c r="A169" s="105" t="s">
        <v>13</v>
      </c>
      <c r="B169" s="159" t="s">
        <v>1</v>
      </c>
      <c r="C169" s="201"/>
      <c r="D169" s="202"/>
      <c r="E169" s="17"/>
      <c r="F169" s="234"/>
      <c r="G169" s="235"/>
      <c r="H169" s="236"/>
    </row>
    <row r="170" spans="1:10" s="8" customFormat="1" ht="20.100000000000001" customHeight="1" x14ac:dyDescent="0.25">
      <c r="A170" s="105" t="s">
        <v>14</v>
      </c>
      <c r="B170" s="159" t="s">
        <v>153</v>
      </c>
      <c r="C170" s="197"/>
      <c r="D170" s="198"/>
      <c r="E170" s="17"/>
      <c r="F170" s="234"/>
      <c r="G170" s="235"/>
      <c r="H170" s="236"/>
    </row>
    <row r="171" spans="1:10" s="8" customFormat="1" ht="20.100000000000001" customHeight="1" x14ac:dyDescent="0.25">
      <c r="A171" s="105" t="s">
        <v>15</v>
      </c>
      <c r="B171" s="159" t="s">
        <v>158</v>
      </c>
      <c r="C171" s="201"/>
      <c r="D171" s="202"/>
      <c r="E171" s="17"/>
      <c r="F171" s="234"/>
      <c r="G171" s="235"/>
      <c r="H171" s="236"/>
      <c r="I171" s="77"/>
      <c r="J171" s="45"/>
    </row>
    <row r="172" spans="1:10" s="8" customFormat="1" ht="20.100000000000001" customHeight="1" x14ac:dyDescent="0.25">
      <c r="A172" s="105" t="s">
        <v>16</v>
      </c>
      <c r="B172" s="159" t="s">
        <v>134</v>
      </c>
      <c r="C172" s="201"/>
      <c r="D172" s="202"/>
      <c r="E172" s="17"/>
      <c r="F172" s="234"/>
      <c r="G172" s="235"/>
      <c r="H172" s="236"/>
    </row>
    <row r="173" spans="1:10" s="7" customFormat="1" ht="20.100000000000001" customHeight="1" x14ac:dyDescent="0.25">
      <c r="A173" s="105" t="s">
        <v>17</v>
      </c>
      <c r="B173" s="159" t="s">
        <v>70</v>
      </c>
      <c r="C173" s="201"/>
      <c r="D173" s="202"/>
      <c r="E173" s="17"/>
      <c r="F173" s="234"/>
      <c r="G173" s="235"/>
      <c r="H173" s="236"/>
    </row>
    <row r="174" spans="1:10" s="12" customFormat="1" ht="14.25" customHeight="1" x14ac:dyDescent="0.25">
      <c r="A174" s="179" t="s">
        <v>41</v>
      </c>
      <c r="B174" s="159" t="s">
        <v>135</v>
      </c>
      <c r="C174" s="201"/>
      <c r="D174" s="202"/>
      <c r="E174" s="17"/>
      <c r="F174" s="234"/>
      <c r="G174" s="235"/>
      <c r="H174" s="236"/>
    </row>
    <row r="175" spans="1:10" s="29" customFormat="1" ht="15.75" customHeight="1" x14ac:dyDescent="0.25">
      <c r="A175" s="25"/>
      <c r="B175" s="104"/>
      <c r="C175" s="104"/>
      <c r="D175" s="25" t="s">
        <v>48</v>
      </c>
      <c r="E175" s="103" t="s">
        <v>12</v>
      </c>
      <c r="F175" s="216" t="s">
        <v>49</v>
      </c>
      <c r="G175" s="216"/>
      <c r="H175" s="216"/>
      <c r="I175" s="99"/>
    </row>
    <row r="176" spans="1:10" s="8" customFormat="1" ht="20.100000000000001" customHeight="1" x14ac:dyDescent="0.25">
      <c r="A176" s="91">
        <v>5</v>
      </c>
      <c r="B176" s="44" t="s">
        <v>62</v>
      </c>
      <c r="C176" s="203"/>
      <c r="D176" s="204"/>
      <c r="E176" s="89">
        <f>SUM(E180:E185)</f>
        <v>0</v>
      </c>
      <c r="F176" s="231"/>
      <c r="G176" s="232"/>
      <c r="H176" s="233"/>
      <c r="I176" s="52"/>
    </row>
    <row r="177" spans="1:10" s="8" customFormat="1" ht="20.100000000000001" customHeight="1" x14ac:dyDescent="0.25">
      <c r="A177" s="91"/>
      <c r="B177" s="13" t="s">
        <v>5</v>
      </c>
      <c r="C177" s="199"/>
      <c r="D177" s="200"/>
      <c r="E177" s="10"/>
      <c r="F177" s="234"/>
      <c r="G177" s="235"/>
      <c r="H177" s="236"/>
      <c r="I177" s="52"/>
    </row>
    <row r="178" spans="1:10" s="8" customFormat="1" ht="20.100000000000001" customHeight="1" x14ac:dyDescent="0.25">
      <c r="A178" s="91"/>
      <c r="B178" s="14" t="s">
        <v>2</v>
      </c>
      <c r="C178" s="201"/>
      <c r="D178" s="202"/>
      <c r="E178" s="11"/>
      <c r="F178" s="234"/>
      <c r="G178" s="235"/>
      <c r="H178" s="236"/>
      <c r="I178" s="52"/>
    </row>
    <row r="179" spans="1:10" s="8" customFormat="1" ht="20.100000000000001" customHeight="1" x14ac:dyDescent="0.25">
      <c r="A179" s="91"/>
      <c r="B179" s="14" t="s">
        <v>19</v>
      </c>
      <c r="C179" s="201"/>
      <c r="D179" s="202"/>
      <c r="E179" s="16"/>
      <c r="F179" s="234"/>
      <c r="G179" s="235"/>
      <c r="H179" s="236"/>
      <c r="I179" s="52"/>
      <c r="J179" s="18"/>
    </row>
    <row r="180" spans="1:10" s="8" customFormat="1" ht="20.100000000000001" customHeight="1" x14ac:dyDescent="0.25">
      <c r="A180" s="105" t="s">
        <v>13</v>
      </c>
      <c r="B180" s="159" t="s">
        <v>1</v>
      </c>
      <c r="C180" s="201"/>
      <c r="D180" s="202"/>
      <c r="E180" s="17"/>
      <c r="F180" s="234"/>
      <c r="G180" s="235"/>
      <c r="H180" s="236"/>
    </row>
    <row r="181" spans="1:10" s="8" customFormat="1" ht="20.100000000000001" customHeight="1" x14ac:dyDescent="0.25">
      <c r="A181" s="105" t="s">
        <v>14</v>
      </c>
      <c r="B181" s="159" t="s">
        <v>153</v>
      </c>
      <c r="C181" s="197"/>
      <c r="D181" s="198"/>
      <c r="E181" s="17"/>
      <c r="F181" s="234"/>
      <c r="G181" s="235"/>
      <c r="H181" s="236"/>
    </row>
    <row r="182" spans="1:10" s="8" customFormat="1" ht="20.100000000000001" customHeight="1" x14ac:dyDescent="0.25">
      <c r="A182" s="105" t="s">
        <v>15</v>
      </c>
      <c r="B182" s="159" t="s">
        <v>158</v>
      </c>
      <c r="C182" s="201"/>
      <c r="D182" s="202"/>
      <c r="E182" s="17"/>
      <c r="F182" s="234"/>
      <c r="G182" s="235"/>
      <c r="H182" s="236"/>
      <c r="I182" s="77"/>
      <c r="J182" s="45"/>
    </row>
    <row r="183" spans="1:10" s="8" customFormat="1" ht="20.100000000000001" customHeight="1" x14ac:dyDescent="0.25">
      <c r="A183" s="105" t="s">
        <v>16</v>
      </c>
      <c r="B183" s="159" t="s">
        <v>134</v>
      </c>
      <c r="C183" s="201"/>
      <c r="D183" s="202"/>
      <c r="E183" s="17"/>
      <c r="F183" s="234"/>
      <c r="G183" s="235"/>
      <c r="H183" s="236"/>
    </row>
    <row r="184" spans="1:10" s="7" customFormat="1" ht="20.100000000000001" customHeight="1" x14ac:dyDescent="0.25">
      <c r="A184" s="105" t="s">
        <v>17</v>
      </c>
      <c r="B184" s="159" t="s">
        <v>70</v>
      </c>
      <c r="C184" s="201"/>
      <c r="D184" s="202"/>
      <c r="E184" s="17"/>
      <c r="F184" s="234"/>
      <c r="G184" s="235"/>
      <c r="H184" s="236"/>
    </row>
    <row r="185" spans="1:10" s="12" customFormat="1" ht="15" customHeight="1" x14ac:dyDescent="0.25">
      <c r="A185" s="179" t="s">
        <v>41</v>
      </c>
      <c r="B185" s="159" t="s">
        <v>135</v>
      </c>
      <c r="C185" s="201"/>
      <c r="D185" s="202"/>
      <c r="E185" s="17"/>
      <c r="F185" s="234"/>
      <c r="G185" s="235"/>
      <c r="H185" s="236"/>
    </row>
    <row r="186" spans="1:10" s="12" customFormat="1" ht="20.100000000000001" customHeight="1" x14ac:dyDescent="0.25">
      <c r="A186" s="90"/>
      <c r="B186" s="9"/>
      <c r="C186" s="9"/>
      <c r="D186" s="56"/>
      <c r="E186" s="11"/>
      <c r="F186" s="95"/>
      <c r="G186" s="95"/>
      <c r="H186" s="95"/>
    </row>
    <row r="187" spans="1:10" s="29" customFormat="1" ht="15.75" customHeight="1" x14ac:dyDescent="0.3">
      <c r="A187" s="25"/>
      <c r="B187" s="104"/>
      <c r="C187" s="104"/>
      <c r="D187" s="25"/>
      <c r="F187" s="98"/>
      <c r="G187" s="98"/>
      <c r="H187" s="122" t="s">
        <v>144</v>
      </c>
      <c r="I187" s="99"/>
    </row>
    <row r="188" spans="1:10" s="67" customFormat="1" ht="15" customHeight="1" x14ac:dyDescent="0.25">
      <c r="A188" s="52"/>
      <c r="B188" s="104"/>
      <c r="C188" s="104"/>
      <c r="D188" s="25" t="s">
        <v>48</v>
      </c>
      <c r="E188" s="103" t="s">
        <v>12</v>
      </c>
      <c r="F188" s="216" t="s">
        <v>49</v>
      </c>
      <c r="G188" s="216"/>
      <c r="H188" s="216"/>
      <c r="I188" s="99"/>
    </row>
    <row r="189" spans="1:10" s="8" customFormat="1" ht="20.100000000000001" customHeight="1" x14ac:dyDescent="0.25">
      <c r="A189" s="91">
        <v>6</v>
      </c>
      <c r="B189" s="44" t="s">
        <v>62</v>
      </c>
      <c r="C189" s="203"/>
      <c r="D189" s="204"/>
      <c r="E189" s="89">
        <f>SUM(E193:E198)</f>
        <v>0</v>
      </c>
      <c r="F189" s="231"/>
      <c r="G189" s="232"/>
      <c r="H189" s="233"/>
      <c r="I189" s="52"/>
    </row>
    <row r="190" spans="1:10" s="8" customFormat="1" ht="20.100000000000001" customHeight="1" x14ac:dyDescent="0.25">
      <c r="A190" s="91"/>
      <c r="B190" s="13" t="s">
        <v>5</v>
      </c>
      <c r="C190" s="199"/>
      <c r="D190" s="200"/>
      <c r="E190" s="10"/>
      <c r="F190" s="234"/>
      <c r="G190" s="235"/>
      <c r="H190" s="236"/>
      <c r="I190" s="52"/>
    </row>
    <row r="191" spans="1:10" s="8" customFormat="1" ht="20.100000000000001" customHeight="1" x14ac:dyDescent="0.25">
      <c r="A191" s="91"/>
      <c r="B191" s="14" t="s">
        <v>2</v>
      </c>
      <c r="C191" s="201"/>
      <c r="D191" s="202"/>
      <c r="E191" s="11"/>
      <c r="F191" s="234"/>
      <c r="G191" s="235"/>
      <c r="H191" s="236"/>
      <c r="I191" s="52"/>
    </row>
    <row r="192" spans="1:10" s="8" customFormat="1" ht="20.100000000000001" customHeight="1" x14ac:dyDescent="0.25">
      <c r="A192" s="91"/>
      <c r="B192" s="14" t="s">
        <v>19</v>
      </c>
      <c r="C192" s="201"/>
      <c r="D192" s="202"/>
      <c r="E192" s="16"/>
      <c r="F192" s="234"/>
      <c r="G192" s="235"/>
      <c r="H192" s="236"/>
    </row>
    <row r="193" spans="1:10" s="8" customFormat="1" ht="20.100000000000001" customHeight="1" x14ac:dyDescent="0.25">
      <c r="A193" s="105" t="s">
        <v>13</v>
      </c>
      <c r="B193" s="159" t="s">
        <v>1</v>
      </c>
      <c r="C193" s="201"/>
      <c r="D193" s="202"/>
      <c r="E193" s="17"/>
      <c r="F193" s="234"/>
      <c r="G193" s="235"/>
      <c r="H193" s="236"/>
    </row>
    <row r="194" spans="1:10" s="8" customFormat="1" ht="20.100000000000001" customHeight="1" x14ac:dyDescent="0.25">
      <c r="A194" s="105" t="s">
        <v>14</v>
      </c>
      <c r="B194" s="159" t="s">
        <v>153</v>
      </c>
      <c r="C194" s="197"/>
      <c r="D194" s="198"/>
      <c r="E194" s="17"/>
      <c r="F194" s="234"/>
      <c r="G194" s="235"/>
      <c r="H194" s="236"/>
    </row>
    <row r="195" spans="1:10" s="8" customFormat="1" ht="22.5" customHeight="1" x14ac:dyDescent="0.25">
      <c r="A195" s="105" t="s">
        <v>15</v>
      </c>
      <c r="B195" s="159" t="s">
        <v>158</v>
      </c>
      <c r="C195" s="201"/>
      <c r="D195" s="202"/>
      <c r="E195" s="17"/>
      <c r="F195" s="234"/>
      <c r="G195" s="235"/>
      <c r="H195" s="236"/>
      <c r="I195" s="51"/>
      <c r="J195" s="18"/>
    </row>
    <row r="196" spans="1:10" s="8" customFormat="1" ht="20.100000000000001" customHeight="1" x14ac:dyDescent="0.25">
      <c r="A196" s="105" t="s">
        <v>16</v>
      </c>
      <c r="B196" s="159" t="s">
        <v>134</v>
      </c>
      <c r="C196" s="201"/>
      <c r="D196" s="202"/>
      <c r="E196" s="17"/>
      <c r="F196" s="234"/>
      <c r="G196" s="235"/>
      <c r="H196" s="236"/>
    </row>
    <row r="197" spans="1:10" s="12" customFormat="1" ht="20.100000000000001" customHeight="1" x14ac:dyDescent="0.25">
      <c r="A197" s="105" t="s">
        <v>17</v>
      </c>
      <c r="B197" s="159" t="s">
        <v>70</v>
      </c>
      <c r="C197" s="201"/>
      <c r="D197" s="202"/>
      <c r="E197" s="17"/>
      <c r="F197" s="234"/>
      <c r="G197" s="235"/>
      <c r="H197" s="236"/>
    </row>
    <row r="198" spans="1:10" s="12" customFormat="1" ht="20.100000000000001" customHeight="1" x14ac:dyDescent="0.25">
      <c r="A198" s="179" t="s">
        <v>41</v>
      </c>
      <c r="B198" s="159" t="s">
        <v>135</v>
      </c>
      <c r="C198" s="201"/>
      <c r="D198" s="202"/>
      <c r="E198" s="17"/>
      <c r="F198" s="234"/>
      <c r="G198" s="235"/>
      <c r="H198" s="236"/>
    </row>
    <row r="199" spans="1:10" s="67" customFormat="1" ht="15" customHeight="1" x14ac:dyDescent="0.25">
      <c r="A199" s="52"/>
      <c r="B199" s="104"/>
      <c r="C199" s="104"/>
      <c r="D199" s="25" t="s">
        <v>48</v>
      </c>
      <c r="E199" s="103" t="s">
        <v>12</v>
      </c>
      <c r="F199" s="216" t="s">
        <v>49</v>
      </c>
      <c r="G199" s="216"/>
      <c r="H199" s="216"/>
      <c r="I199" s="99"/>
    </row>
    <row r="200" spans="1:10" s="8" customFormat="1" ht="20.100000000000001" customHeight="1" x14ac:dyDescent="0.25">
      <c r="A200" s="91">
        <v>7</v>
      </c>
      <c r="B200" s="44" t="s">
        <v>62</v>
      </c>
      <c r="C200" s="203"/>
      <c r="D200" s="204"/>
      <c r="E200" s="89">
        <f>SUM(E204:E209)</f>
        <v>0</v>
      </c>
      <c r="F200" s="231"/>
      <c r="G200" s="232"/>
      <c r="H200" s="233"/>
      <c r="I200" s="52"/>
    </row>
    <row r="201" spans="1:10" s="8" customFormat="1" ht="20.100000000000001" customHeight="1" x14ac:dyDescent="0.25">
      <c r="A201" s="91"/>
      <c r="B201" s="13" t="s">
        <v>5</v>
      </c>
      <c r="C201" s="199"/>
      <c r="D201" s="200"/>
      <c r="E201" s="10"/>
      <c r="F201" s="234"/>
      <c r="G201" s="235"/>
      <c r="H201" s="236"/>
      <c r="I201" s="52"/>
    </row>
    <row r="202" spans="1:10" s="8" customFormat="1" ht="20.100000000000001" customHeight="1" x14ac:dyDescent="0.25">
      <c r="A202" s="91"/>
      <c r="B202" s="14" t="s">
        <v>2</v>
      </c>
      <c r="C202" s="201"/>
      <c r="D202" s="202"/>
      <c r="E202" s="11"/>
      <c r="F202" s="234"/>
      <c r="G202" s="235"/>
      <c r="H202" s="236"/>
      <c r="I202" s="52"/>
    </row>
    <row r="203" spans="1:10" s="8" customFormat="1" ht="20.100000000000001" customHeight="1" x14ac:dyDescent="0.25">
      <c r="A203" s="91"/>
      <c r="B203" s="14" t="s">
        <v>19</v>
      </c>
      <c r="C203" s="201"/>
      <c r="D203" s="202"/>
      <c r="E203" s="16"/>
      <c r="F203" s="234"/>
      <c r="G203" s="235"/>
      <c r="H203" s="236"/>
    </row>
    <row r="204" spans="1:10" s="8" customFormat="1" ht="20.100000000000001" customHeight="1" x14ac:dyDescent="0.25">
      <c r="A204" s="105" t="s">
        <v>13</v>
      </c>
      <c r="B204" s="159" t="s">
        <v>1</v>
      </c>
      <c r="C204" s="201"/>
      <c r="D204" s="202"/>
      <c r="E204" s="17"/>
      <c r="F204" s="234"/>
      <c r="G204" s="235"/>
      <c r="H204" s="236"/>
    </row>
    <row r="205" spans="1:10" s="8" customFormat="1" ht="20.100000000000001" customHeight="1" x14ac:dyDescent="0.25">
      <c r="A205" s="105" t="s">
        <v>14</v>
      </c>
      <c r="B205" s="159" t="s">
        <v>153</v>
      </c>
      <c r="C205" s="197"/>
      <c r="D205" s="198"/>
      <c r="E205" s="17"/>
      <c r="F205" s="234"/>
      <c r="G205" s="235"/>
      <c r="H205" s="236"/>
    </row>
    <row r="206" spans="1:10" s="8" customFormat="1" ht="22.5" customHeight="1" x14ac:dyDescent="0.25">
      <c r="A206" s="105" t="s">
        <v>15</v>
      </c>
      <c r="B206" s="159" t="s">
        <v>158</v>
      </c>
      <c r="C206" s="201"/>
      <c r="D206" s="202"/>
      <c r="E206" s="17"/>
      <c r="F206" s="234"/>
      <c r="G206" s="235"/>
      <c r="H206" s="236"/>
      <c r="I206" s="51"/>
      <c r="J206" s="18"/>
    </row>
    <row r="207" spans="1:10" s="8" customFormat="1" ht="20.100000000000001" customHeight="1" x14ac:dyDescent="0.25">
      <c r="A207" s="105" t="s">
        <v>16</v>
      </c>
      <c r="B207" s="159" t="s">
        <v>134</v>
      </c>
      <c r="C207" s="201"/>
      <c r="D207" s="202"/>
      <c r="E207" s="17"/>
      <c r="F207" s="234"/>
      <c r="G207" s="235"/>
      <c r="H207" s="236"/>
    </row>
    <row r="208" spans="1:10" s="12" customFormat="1" ht="20.100000000000001" customHeight="1" x14ac:dyDescent="0.25">
      <c r="A208" s="105" t="s">
        <v>17</v>
      </c>
      <c r="B208" s="159" t="s">
        <v>70</v>
      </c>
      <c r="C208" s="201"/>
      <c r="D208" s="202"/>
      <c r="E208" s="17"/>
      <c r="F208" s="234"/>
      <c r="G208" s="235"/>
      <c r="H208" s="236"/>
    </row>
    <row r="209" spans="1:10" s="12" customFormat="1" ht="20.100000000000001" customHeight="1" x14ac:dyDescent="0.25">
      <c r="A209" s="179" t="s">
        <v>41</v>
      </c>
      <c r="B209" s="159" t="s">
        <v>135</v>
      </c>
      <c r="C209" s="201"/>
      <c r="D209" s="202"/>
      <c r="E209" s="17"/>
      <c r="F209" s="234"/>
      <c r="G209" s="235"/>
      <c r="H209" s="236"/>
    </row>
    <row r="210" spans="1:10" s="67" customFormat="1" ht="15" customHeight="1" x14ac:dyDescent="0.25">
      <c r="A210" s="52"/>
      <c r="B210" s="104"/>
      <c r="C210" s="104"/>
      <c r="D210" s="25" t="s">
        <v>48</v>
      </c>
      <c r="E210" s="103" t="s">
        <v>12</v>
      </c>
      <c r="F210" s="216" t="s">
        <v>49</v>
      </c>
      <c r="G210" s="216"/>
      <c r="H210" s="216"/>
      <c r="I210" s="99"/>
    </row>
    <row r="211" spans="1:10" s="8" customFormat="1" ht="20.100000000000001" customHeight="1" x14ac:dyDescent="0.25">
      <c r="A211" s="91">
        <v>8</v>
      </c>
      <c r="B211" s="44" t="s">
        <v>62</v>
      </c>
      <c r="C211" s="203"/>
      <c r="D211" s="204"/>
      <c r="E211" s="89">
        <f>SUM(E215:E220)</f>
        <v>0</v>
      </c>
      <c r="F211" s="231"/>
      <c r="G211" s="232"/>
      <c r="H211" s="233"/>
      <c r="I211" s="52"/>
    </row>
    <row r="212" spans="1:10" s="8" customFormat="1" ht="20.100000000000001" customHeight="1" x14ac:dyDescent="0.25">
      <c r="A212" s="91"/>
      <c r="B212" s="13" t="s">
        <v>5</v>
      </c>
      <c r="C212" s="199"/>
      <c r="D212" s="200"/>
      <c r="E212" s="10"/>
      <c r="F212" s="234"/>
      <c r="G212" s="235"/>
      <c r="H212" s="236"/>
      <c r="I212" s="52"/>
    </row>
    <row r="213" spans="1:10" s="8" customFormat="1" ht="20.100000000000001" customHeight="1" x14ac:dyDescent="0.25">
      <c r="A213" s="91"/>
      <c r="B213" s="14" t="s">
        <v>2</v>
      </c>
      <c r="C213" s="201"/>
      <c r="D213" s="202"/>
      <c r="E213" s="11"/>
      <c r="F213" s="234"/>
      <c r="G213" s="235"/>
      <c r="H213" s="236"/>
      <c r="I213" s="52"/>
    </row>
    <row r="214" spans="1:10" s="8" customFormat="1" ht="20.100000000000001" customHeight="1" x14ac:dyDescent="0.25">
      <c r="A214" s="91"/>
      <c r="B214" s="14" t="s">
        <v>19</v>
      </c>
      <c r="C214" s="201"/>
      <c r="D214" s="202"/>
      <c r="E214" s="16"/>
      <c r="F214" s="234"/>
      <c r="G214" s="235"/>
      <c r="H214" s="236"/>
    </row>
    <row r="215" spans="1:10" s="8" customFormat="1" ht="20.100000000000001" customHeight="1" x14ac:dyDescent="0.25">
      <c r="A215" s="105" t="s">
        <v>13</v>
      </c>
      <c r="B215" s="159" t="s">
        <v>1</v>
      </c>
      <c r="C215" s="201"/>
      <c r="D215" s="202"/>
      <c r="E215" s="17"/>
      <c r="F215" s="234"/>
      <c r="G215" s="235"/>
      <c r="H215" s="236"/>
    </row>
    <row r="216" spans="1:10" s="8" customFormat="1" ht="20.100000000000001" customHeight="1" x14ac:dyDescent="0.25">
      <c r="A216" s="105" t="s">
        <v>14</v>
      </c>
      <c r="B216" s="159" t="s">
        <v>153</v>
      </c>
      <c r="C216" s="197"/>
      <c r="D216" s="198"/>
      <c r="E216" s="17"/>
      <c r="F216" s="234"/>
      <c r="G216" s="235"/>
      <c r="H216" s="236"/>
    </row>
    <row r="217" spans="1:10" s="8" customFormat="1" ht="22.5" customHeight="1" x14ac:dyDescent="0.25">
      <c r="A217" s="105" t="s">
        <v>15</v>
      </c>
      <c r="B217" s="159" t="s">
        <v>158</v>
      </c>
      <c r="C217" s="201"/>
      <c r="D217" s="202"/>
      <c r="E217" s="17"/>
      <c r="F217" s="234"/>
      <c r="G217" s="235"/>
      <c r="H217" s="236"/>
      <c r="I217" s="51"/>
      <c r="J217" s="18"/>
    </row>
    <row r="218" spans="1:10" s="8" customFormat="1" ht="20.100000000000001" customHeight="1" x14ac:dyDescent="0.25">
      <c r="A218" s="105" t="s">
        <v>16</v>
      </c>
      <c r="B218" s="159" t="s">
        <v>134</v>
      </c>
      <c r="C218" s="201"/>
      <c r="D218" s="202"/>
      <c r="E218" s="17"/>
      <c r="F218" s="234"/>
      <c r="G218" s="235"/>
      <c r="H218" s="236"/>
    </row>
    <row r="219" spans="1:10" s="12" customFormat="1" ht="20.100000000000001" customHeight="1" x14ac:dyDescent="0.25">
      <c r="A219" s="105" t="s">
        <v>17</v>
      </c>
      <c r="B219" s="159" t="s">
        <v>70</v>
      </c>
      <c r="C219" s="201"/>
      <c r="D219" s="202"/>
      <c r="E219" s="17"/>
      <c r="F219" s="234"/>
      <c r="G219" s="235"/>
      <c r="H219" s="236"/>
    </row>
    <row r="220" spans="1:10" s="12" customFormat="1" ht="20.100000000000001" customHeight="1" x14ac:dyDescent="0.25">
      <c r="A220" s="179" t="s">
        <v>41</v>
      </c>
      <c r="B220" s="159" t="s">
        <v>135</v>
      </c>
      <c r="C220" s="201"/>
      <c r="D220" s="202"/>
      <c r="E220" s="17"/>
      <c r="F220" s="234"/>
      <c r="G220" s="235"/>
      <c r="H220" s="236"/>
    </row>
    <row r="221" spans="1:10" s="67" customFormat="1" ht="15" customHeight="1" x14ac:dyDescent="0.25">
      <c r="A221" s="52"/>
      <c r="B221" s="104"/>
      <c r="C221" s="104"/>
      <c r="D221" s="25" t="s">
        <v>48</v>
      </c>
      <c r="E221" s="103" t="s">
        <v>12</v>
      </c>
      <c r="F221" s="216" t="s">
        <v>49</v>
      </c>
      <c r="G221" s="216"/>
      <c r="H221" s="216"/>
      <c r="I221" s="99"/>
    </row>
    <row r="222" spans="1:10" s="8" customFormat="1" ht="20.100000000000001" customHeight="1" x14ac:dyDescent="0.25">
      <c r="A222" s="91">
        <v>9</v>
      </c>
      <c r="B222" s="44" t="s">
        <v>62</v>
      </c>
      <c r="C222" s="203"/>
      <c r="D222" s="204"/>
      <c r="E222" s="89">
        <f>SUM(E226:E231)</f>
        <v>0</v>
      </c>
      <c r="F222" s="231"/>
      <c r="G222" s="232"/>
      <c r="H222" s="233"/>
      <c r="I222" s="52"/>
    </row>
    <row r="223" spans="1:10" s="8" customFormat="1" ht="20.100000000000001" customHeight="1" x14ac:dyDescent="0.25">
      <c r="A223" s="91"/>
      <c r="B223" s="13" t="s">
        <v>5</v>
      </c>
      <c r="C223" s="199"/>
      <c r="D223" s="200"/>
      <c r="E223" s="10"/>
      <c r="F223" s="234"/>
      <c r="G223" s="235"/>
      <c r="H223" s="236"/>
      <c r="I223" s="52"/>
    </row>
    <row r="224" spans="1:10" s="8" customFormat="1" ht="20.100000000000001" customHeight="1" x14ac:dyDescent="0.25">
      <c r="A224" s="91"/>
      <c r="B224" s="14" t="s">
        <v>2</v>
      </c>
      <c r="C224" s="201"/>
      <c r="D224" s="202"/>
      <c r="E224" s="11"/>
      <c r="F224" s="234"/>
      <c r="G224" s="235"/>
      <c r="H224" s="236"/>
      <c r="I224" s="52"/>
    </row>
    <row r="225" spans="1:10" s="8" customFormat="1" ht="20.100000000000001" customHeight="1" x14ac:dyDescent="0.25">
      <c r="A225" s="91"/>
      <c r="B225" s="14" t="s">
        <v>19</v>
      </c>
      <c r="C225" s="201"/>
      <c r="D225" s="202"/>
      <c r="E225" s="16"/>
      <c r="F225" s="234"/>
      <c r="G225" s="235"/>
      <c r="H225" s="236"/>
    </row>
    <row r="226" spans="1:10" s="8" customFormat="1" ht="20.100000000000001" customHeight="1" x14ac:dyDescent="0.25">
      <c r="A226" s="105" t="s">
        <v>13</v>
      </c>
      <c r="B226" s="159" t="s">
        <v>1</v>
      </c>
      <c r="C226" s="201"/>
      <c r="D226" s="202"/>
      <c r="E226" s="17"/>
      <c r="F226" s="234"/>
      <c r="G226" s="235"/>
      <c r="H226" s="236"/>
    </row>
    <row r="227" spans="1:10" s="8" customFormat="1" ht="20.100000000000001" customHeight="1" x14ac:dyDescent="0.25">
      <c r="A227" s="105" t="s">
        <v>14</v>
      </c>
      <c r="B227" s="159" t="s">
        <v>153</v>
      </c>
      <c r="C227" s="197"/>
      <c r="D227" s="198"/>
      <c r="E227" s="17"/>
      <c r="F227" s="234"/>
      <c r="G227" s="235"/>
      <c r="H227" s="236"/>
    </row>
    <row r="228" spans="1:10" s="8" customFormat="1" ht="22.5" customHeight="1" x14ac:dyDescent="0.25">
      <c r="A228" s="105" t="s">
        <v>15</v>
      </c>
      <c r="B228" s="159" t="s">
        <v>158</v>
      </c>
      <c r="C228" s="201"/>
      <c r="D228" s="202"/>
      <c r="E228" s="17"/>
      <c r="F228" s="234"/>
      <c r="G228" s="235"/>
      <c r="H228" s="236"/>
      <c r="I228" s="51"/>
      <c r="J228" s="18"/>
    </row>
    <row r="229" spans="1:10" s="8" customFormat="1" ht="20.100000000000001" customHeight="1" x14ac:dyDescent="0.25">
      <c r="A229" s="105" t="s">
        <v>16</v>
      </c>
      <c r="B229" s="159" t="s">
        <v>134</v>
      </c>
      <c r="C229" s="201"/>
      <c r="D229" s="202"/>
      <c r="E229" s="17"/>
      <c r="F229" s="234"/>
      <c r="G229" s="235"/>
      <c r="H229" s="236"/>
    </row>
    <row r="230" spans="1:10" s="12" customFormat="1" ht="18.75" customHeight="1" x14ac:dyDescent="0.25">
      <c r="A230" s="105" t="s">
        <v>17</v>
      </c>
      <c r="B230" s="159" t="s">
        <v>70</v>
      </c>
      <c r="C230" s="201"/>
      <c r="D230" s="202"/>
      <c r="E230" s="17"/>
      <c r="F230" s="234"/>
      <c r="G230" s="235"/>
      <c r="H230" s="236"/>
    </row>
    <row r="231" spans="1:10" s="12" customFormat="1" ht="18.75" customHeight="1" x14ac:dyDescent="0.25">
      <c r="A231" s="179" t="s">
        <v>41</v>
      </c>
      <c r="B231" s="159" t="s">
        <v>135</v>
      </c>
      <c r="C231" s="201"/>
      <c r="D231" s="202"/>
      <c r="E231" s="17"/>
      <c r="F231" s="234"/>
      <c r="G231" s="235"/>
      <c r="H231" s="236"/>
    </row>
    <row r="232" spans="1:10" s="67" customFormat="1" ht="15" customHeight="1" x14ac:dyDescent="0.25">
      <c r="A232" s="52"/>
      <c r="B232" s="104"/>
      <c r="C232" s="104"/>
      <c r="D232" s="25" t="s">
        <v>48</v>
      </c>
      <c r="E232" s="103" t="s">
        <v>12</v>
      </c>
      <c r="F232" s="216" t="s">
        <v>49</v>
      </c>
      <c r="G232" s="216"/>
      <c r="H232" s="216"/>
      <c r="I232" s="99"/>
    </row>
    <row r="233" spans="1:10" s="8" customFormat="1" ht="20.100000000000001" customHeight="1" x14ac:dyDescent="0.25">
      <c r="A233" s="91">
        <v>10</v>
      </c>
      <c r="B233" s="44" t="s">
        <v>62</v>
      </c>
      <c r="C233" s="203"/>
      <c r="D233" s="204"/>
      <c r="E233" s="89">
        <f>SUM(E237:E242)</f>
        <v>0</v>
      </c>
      <c r="F233" s="231"/>
      <c r="G233" s="232"/>
      <c r="H233" s="233"/>
      <c r="I233" s="52"/>
    </row>
    <row r="234" spans="1:10" s="8" customFormat="1" ht="20.100000000000001" customHeight="1" x14ac:dyDescent="0.25">
      <c r="A234" s="91"/>
      <c r="B234" s="13" t="s">
        <v>5</v>
      </c>
      <c r="C234" s="199"/>
      <c r="D234" s="200"/>
      <c r="E234" s="10"/>
      <c r="F234" s="234"/>
      <c r="G234" s="235"/>
      <c r="H234" s="236"/>
      <c r="I234" s="52"/>
    </row>
    <row r="235" spans="1:10" s="8" customFormat="1" ht="20.100000000000001" customHeight="1" x14ac:dyDescent="0.25">
      <c r="A235" s="91"/>
      <c r="B235" s="14" t="s">
        <v>2</v>
      </c>
      <c r="C235" s="201"/>
      <c r="D235" s="202"/>
      <c r="E235" s="11"/>
      <c r="F235" s="234"/>
      <c r="G235" s="235"/>
      <c r="H235" s="236"/>
      <c r="I235" s="52"/>
    </row>
    <row r="236" spans="1:10" s="8" customFormat="1" ht="20.100000000000001" customHeight="1" x14ac:dyDescent="0.25">
      <c r="A236" s="91"/>
      <c r="B236" s="14" t="s">
        <v>19</v>
      </c>
      <c r="C236" s="201"/>
      <c r="D236" s="202"/>
      <c r="E236" s="16"/>
      <c r="F236" s="234"/>
      <c r="G236" s="235"/>
      <c r="H236" s="236"/>
    </row>
    <row r="237" spans="1:10" s="8" customFormat="1" ht="20.100000000000001" customHeight="1" x14ac:dyDescent="0.25">
      <c r="A237" s="105" t="s">
        <v>13</v>
      </c>
      <c r="B237" s="159" t="s">
        <v>1</v>
      </c>
      <c r="C237" s="201"/>
      <c r="D237" s="202"/>
      <c r="E237" s="17"/>
      <c r="F237" s="234"/>
      <c r="G237" s="235"/>
      <c r="H237" s="236"/>
    </row>
    <row r="238" spans="1:10" s="8" customFormat="1" ht="20.100000000000001" customHeight="1" x14ac:dyDescent="0.25">
      <c r="A238" s="105" t="s">
        <v>14</v>
      </c>
      <c r="B238" s="159" t="s">
        <v>153</v>
      </c>
      <c r="C238" s="197"/>
      <c r="D238" s="198"/>
      <c r="E238" s="17"/>
      <c r="F238" s="234"/>
      <c r="G238" s="235"/>
      <c r="H238" s="236"/>
    </row>
    <row r="239" spans="1:10" s="8" customFormat="1" ht="22.5" customHeight="1" x14ac:dyDescent="0.25">
      <c r="A239" s="105" t="s">
        <v>15</v>
      </c>
      <c r="B239" s="159" t="s">
        <v>158</v>
      </c>
      <c r="C239" s="201"/>
      <c r="D239" s="202"/>
      <c r="E239" s="17"/>
      <c r="F239" s="234"/>
      <c r="G239" s="235"/>
      <c r="H239" s="236"/>
      <c r="I239" s="51"/>
      <c r="J239" s="18"/>
    </row>
    <row r="240" spans="1:10" s="8" customFormat="1" ht="20.100000000000001" customHeight="1" x14ac:dyDescent="0.25">
      <c r="A240" s="105" t="s">
        <v>16</v>
      </c>
      <c r="B240" s="159" t="s">
        <v>134</v>
      </c>
      <c r="C240" s="201"/>
      <c r="D240" s="202"/>
      <c r="E240" s="17"/>
      <c r="F240" s="234"/>
      <c r="G240" s="235"/>
      <c r="H240" s="236"/>
    </row>
    <row r="241" spans="1:10" s="12" customFormat="1" ht="17.25" customHeight="1" x14ac:dyDescent="0.25">
      <c r="A241" s="105" t="s">
        <v>17</v>
      </c>
      <c r="B241" s="159" t="s">
        <v>70</v>
      </c>
      <c r="C241" s="201"/>
      <c r="D241" s="202"/>
      <c r="E241" s="17"/>
      <c r="F241" s="234"/>
      <c r="G241" s="235"/>
      <c r="H241" s="236"/>
    </row>
    <row r="242" spans="1:10" s="12" customFormat="1" ht="18.75" customHeight="1" x14ac:dyDescent="0.25">
      <c r="A242" s="179" t="s">
        <v>41</v>
      </c>
      <c r="B242" s="159" t="s">
        <v>135</v>
      </c>
      <c r="C242" s="201"/>
      <c r="D242" s="202"/>
      <c r="E242" s="17"/>
      <c r="F242" s="234"/>
      <c r="G242" s="235"/>
      <c r="H242" s="236"/>
    </row>
    <row r="243" spans="1:10" s="12" customFormat="1" ht="18" customHeight="1" x14ac:dyDescent="0.3">
      <c r="A243" s="98"/>
      <c r="B243" s="9"/>
      <c r="C243" s="56"/>
      <c r="D243" s="56"/>
      <c r="E243" s="11"/>
      <c r="F243" s="55"/>
      <c r="G243" s="55"/>
      <c r="H243" s="122" t="s">
        <v>144</v>
      </c>
    </row>
    <row r="244" spans="1:10" s="12" customFormat="1" ht="12" customHeight="1" x14ac:dyDescent="0.25">
      <c r="A244" s="98"/>
      <c r="B244" s="9"/>
      <c r="C244" s="56"/>
      <c r="D244" s="56"/>
      <c r="E244" s="11"/>
      <c r="F244" s="55"/>
      <c r="G244" s="55"/>
    </row>
    <row r="245" spans="1:10" s="67" customFormat="1" ht="15" customHeight="1" x14ac:dyDescent="0.25">
      <c r="A245" s="52"/>
      <c r="B245" s="104"/>
      <c r="C245" s="104"/>
      <c r="D245" s="25" t="s">
        <v>48</v>
      </c>
      <c r="E245" s="103" t="s">
        <v>12</v>
      </c>
      <c r="F245" s="216" t="s">
        <v>49</v>
      </c>
      <c r="G245" s="216"/>
      <c r="H245" s="216"/>
      <c r="I245" s="99"/>
    </row>
    <row r="246" spans="1:10" s="8" customFormat="1" ht="20.100000000000001" customHeight="1" x14ac:dyDescent="0.25">
      <c r="A246" s="91">
        <v>11</v>
      </c>
      <c r="B246" s="44" t="s">
        <v>62</v>
      </c>
      <c r="C246" s="203"/>
      <c r="D246" s="204"/>
      <c r="E246" s="89">
        <f>SUM(E250:E255)</f>
        <v>0</v>
      </c>
      <c r="F246" s="231"/>
      <c r="G246" s="232"/>
      <c r="H246" s="233"/>
      <c r="I246" s="52"/>
    </row>
    <row r="247" spans="1:10" s="8" customFormat="1" ht="20.100000000000001" customHeight="1" x14ac:dyDescent="0.25">
      <c r="A247" s="91"/>
      <c r="B247" s="13" t="s">
        <v>5</v>
      </c>
      <c r="C247" s="199"/>
      <c r="D247" s="200"/>
      <c r="E247" s="10"/>
      <c r="F247" s="234"/>
      <c r="G247" s="235"/>
      <c r="H247" s="236"/>
      <c r="I247" s="52"/>
    </row>
    <row r="248" spans="1:10" s="8" customFormat="1" ht="20.100000000000001" customHeight="1" x14ac:dyDescent="0.25">
      <c r="A248" s="91"/>
      <c r="B248" s="14" t="s">
        <v>2</v>
      </c>
      <c r="C248" s="201"/>
      <c r="D248" s="202"/>
      <c r="E248" s="11"/>
      <c r="F248" s="234"/>
      <c r="G248" s="235"/>
      <c r="H248" s="236"/>
      <c r="I248" s="52"/>
    </row>
    <row r="249" spans="1:10" s="8" customFormat="1" ht="20.100000000000001" customHeight="1" x14ac:dyDescent="0.25">
      <c r="A249" s="91"/>
      <c r="B249" s="14" t="s">
        <v>19</v>
      </c>
      <c r="C249" s="201"/>
      <c r="D249" s="202"/>
      <c r="E249" s="16"/>
      <c r="F249" s="234"/>
      <c r="G249" s="235"/>
      <c r="H249" s="236"/>
    </row>
    <row r="250" spans="1:10" s="8" customFormat="1" ht="20.100000000000001" customHeight="1" x14ac:dyDescent="0.25">
      <c r="A250" s="105" t="s">
        <v>13</v>
      </c>
      <c r="B250" s="159" t="s">
        <v>1</v>
      </c>
      <c r="C250" s="201"/>
      <c r="D250" s="202"/>
      <c r="E250" s="17"/>
      <c r="F250" s="234"/>
      <c r="G250" s="235"/>
      <c r="H250" s="236"/>
    </row>
    <row r="251" spans="1:10" s="8" customFormat="1" ht="20.100000000000001" customHeight="1" x14ac:dyDescent="0.25">
      <c r="A251" s="105" t="s">
        <v>14</v>
      </c>
      <c r="B251" s="159" t="s">
        <v>153</v>
      </c>
      <c r="C251" s="197"/>
      <c r="D251" s="198"/>
      <c r="E251" s="17"/>
      <c r="F251" s="234"/>
      <c r="G251" s="235"/>
      <c r="H251" s="236"/>
    </row>
    <row r="252" spans="1:10" s="8" customFormat="1" ht="22.5" customHeight="1" x14ac:dyDescent="0.25">
      <c r="A252" s="105" t="s">
        <v>15</v>
      </c>
      <c r="B252" s="159" t="s">
        <v>158</v>
      </c>
      <c r="C252" s="201"/>
      <c r="D252" s="202"/>
      <c r="E252" s="17"/>
      <c r="F252" s="234"/>
      <c r="G252" s="235"/>
      <c r="H252" s="236"/>
      <c r="I252" s="51"/>
      <c r="J252" s="18"/>
    </row>
    <row r="253" spans="1:10" s="8" customFormat="1" ht="20.100000000000001" customHeight="1" x14ac:dyDescent="0.25">
      <c r="A253" s="105" t="s">
        <v>16</v>
      </c>
      <c r="B253" s="159" t="s">
        <v>134</v>
      </c>
      <c r="C253" s="201"/>
      <c r="D253" s="202"/>
      <c r="E253" s="17"/>
      <c r="F253" s="234"/>
      <c r="G253" s="235"/>
      <c r="H253" s="236"/>
    </row>
    <row r="254" spans="1:10" s="12" customFormat="1" ht="20.100000000000001" customHeight="1" x14ac:dyDescent="0.25">
      <c r="A254" s="105" t="s">
        <v>17</v>
      </c>
      <c r="B254" s="159" t="s">
        <v>70</v>
      </c>
      <c r="C254" s="201"/>
      <c r="D254" s="202"/>
      <c r="E254" s="17"/>
      <c r="F254" s="234"/>
      <c r="G254" s="235"/>
      <c r="H254" s="236"/>
    </row>
    <row r="255" spans="1:10" s="12" customFormat="1" ht="20.100000000000001" customHeight="1" x14ac:dyDescent="0.25">
      <c r="A255" s="179" t="s">
        <v>41</v>
      </c>
      <c r="B255" s="159" t="s">
        <v>135</v>
      </c>
      <c r="C255" s="201"/>
      <c r="D255" s="202"/>
      <c r="E255" s="17"/>
      <c r="F255" s="234"/>
      <c r="G255" s="235"/>
      <c r="H255" s="236"/>
    </row>
    <row r="256" spans="1:10" s="67" customFormat="1" ht="15" customHeight="1" x14ac:dyDescent="0.25">
      <c r="A256" s="52"/>
      <c r="B256" s="104"/>
      <c r="C256" s="104"/>
      <c r="D256" s="25" t="s">
        <v>48</v>
      </c>
      <c r="E256" s="103" t="s">
        <v>12</v>
      </c>
      <c r="F256" s="216" t="s">
        <v>49</v>
      </c>
      <c r="G256" s="216"/>
      <c r="H256" s="216"/>
      <c r="I256" s="99"/>
    </row>
    <row r="257" spans="1:10" s="8" customFormat="1" ht="20.100000000000001" customHeight="1" x14ac:dyDescent="0.25">
      <c r="A257" s="91">
        <v>12</v>
      </c>
      <c r="B257" s="44" t="s">
        <v>62</v>
      </c>
      <c r="C257" s="203"/>
      <c r="D257" s="204"/>
      <c r="E257" s="89">
        <f>SUM(E261:E266)</f>
        <v>0</v>
      </c>
      <c r="F257" s="231"/>
      <c r="G257" s="232"/>
      <c r="H257" s="233"/>
      <c r="I257" s="52"/>
    </row>
    <row r="258" spans="1:10" s="8" customFormat="1" ht="20.100000000000001" customHeight="1" x14ac:dyDescent="0.25">
      <c r="A258" s="91"/>
      <c r="B258" s="13" t="s">
        <v>5</v>
      </c>
      <c r="C258" s="199"/>
      <c r="D258" s="200"/>
      <c r="E258" s="10"/>
      <c r="F258" s="234"/>
      <c r="G258" s="235"/>
      <c r="H258" s="236"/>
      <c r="I258" s="52"/>
    </row>
    <row r="259" spans="1:10" s="8" customFormat="1" ht="20.100000000000001" customHeight="1" x14ac:dyDescent="0.25">
      <c r="A259" s="91"/>
      <c r="B259" s="14" t="s">
        <v>2</v>
      </c>
      <c r="C259" s="201"/>
      <c r="D259" s="202"/>
      <c r="E259" s="11"/>
      <c r="F259" s="234"/>
      <c r="G259" s="235"/>
      <c r="H259" s="236"/>
      <c r="I259" s="52"/>
    </row>
    <row r="260" spans="1:10" s="8" customFormat="1" ht="20.100000000000001" customHeight="1" x14ac:dyDescent="0.25">
      <c r="A260" s="91"/>
      <c r="B260" s="14" t="s">
        <v>19</v>
      </c>
      <c r="C260" s="201"/>
      <c r="D260" s="202"/>
      <c r="E260" s="16"/>
      <c r="F260" s="234"/>
      <c r="G260" s="235"/>
      <c r="H260" s="236"/>
    </row>
    <row r="261" spans="1:10" s="8" customFormat="1" ht="20.100000000000001" customHeight="1" x14ac:dyDescent="0.25">
      <c r="A261" s="105" t="s">
        <v>13</v>
      </c>
      <c r="B261" s="159" t="s">
        <v>1</v>
      </c>
      <c r="C261" s="201"/>
      <c r="D261" s="202"/>
      <c r="E261" s="17"/>
      <c r="F261" s="234"/>
      <c r="G261" s="235"/>
      <c r="H261" s="236"/>
    </row>
    <row r="262" spans="1:10" s="8" customFormat="1" ht="20.100000000000001" customHeight="1" x14ac:dyDescent="0.25">
      <c r="A262" s="105" t="s">
        <v>14</v>
      </c>
      <c r="B262" s="159" t="s">
        <v>153</v>
      </c>
      <c r="C262" s="197"/>
      <c r="D262" s="198"/>
      <c r="E262" s="17"/>
      <c r="F262" s="234"/>
      <c r="G262" s="235"/>
      <c r="H262" s="236"/>
    </row>
    <row r="263" spans="1:10" s="8" customFormat="1" ht="22.5" customHeight="1" x14ac:dyDescent="0.25">
      <c r="A263" s="105" t="s">
        <v>15</v>
      </c>
      <c r="B263" s="159" t="s">
        <v>158</v>
      </c>
      <c r="C263" s="201"/>
      <c r="D263" s="202"/>
      <c r="E263" s="17"/>
      <c r="F263" s="234"/>
      <c r="G263" s="235"/>
      <c r="H263" s="236"/>
      <c r="I263" s="51"/>
      <c r="J263" s="18"/>
    </row>
    <row r="264" spans="1:10" s="8" customFormat="1" ht="20.100000000000001" customHeight="1" x14ac:dyDescent="0.25">
      <c r="A264" s="105" t="s">
        <v>16</v>
      </c>
      <c r="B264" s="159" t="s">
        <v>134</v>
      </c>
      <c r="C264" s="201"/>
      <c r="D264" s="202"/>
      <c r="E264" s="17"/>
      <c r="F264" s="234"/>
      <c r="G264" s="235"/>
      <c r="H264" s="236"/>
    </row>
    <row r="265" spans="1:10" s="12" customFormat="1" ht="20.100000000000001" customHeight="1" x14ac:dyDescent="0.25">
      <c r="A265" s="105" t="s">
        <v>17</v>
      </c>
      <c r="B265" s="159" t="s">
        <v>70</v>
      </c>
      <c r="C265" s="201"/>
      <c r="D265" s="202"/>
      <c r="E265" s="17"/>
      <c r="F265" s="234"/>
      <c r="G265" s="235"/>
      <c r="H265" s="236"/>
    </row>
    <row r="266" spans="1:10" s="12" customFormat="1" ht="20.100000000000001" customHeight="1" x14ac:dyDescent="0.25">
      <c r="A266" s="179" t="s">
        <v>41</v>
      </c>
      <c r="B266" s="159" t="s">
        <v>135</v>
      </c>
      <c r="C266" s="201"/>
      <c r="D266" s="202"/>
      <c r="E266" s="17"/>
      <c r="F266" s="234"/>
      <c r="G266" s="235"/>
      <c r="H266" s="236"/>
    </row>
    <row r="267" spans="1:10" s="67" customFormat="1" ht="15" customHeight="1" x14ac:dyDescent="0.25">
      <c r="A267" s="52"/>
      <c r="B267" s="104"/>
      <c r="C267" s="104"/>
      <c r="D267" s="25" t="s">
        <v>48</v>
      </c>
      <c r="E267" s="103" t="s">
        <v>12</v>
      </c>
      <c r="F267" s="216" t="s">
        <v>49</v>
      </c>
      <c r="G267" s="216"/>
      <c r="H267" s="216"/>
      <c r="I267" s="99"/>
    </row>
    <row r="268" spans="1:10" s="8" customFormat="1" ht="20.100000000000001" customHeight="1" x14ac:dyDescent="0.25">
      <c r="A268" s="91">
        <v>13</v>
      </c>
      <c r="B268" s="44" t="s">
        <v>62</v>
      </c>
      <c r="C268" s="203"/>
      <c r="D268" s="204"/>
      <c r="E268" s="89">
        <f>SUM(E272:E277)</f>
        <v>0</v>
      </c>
      <c r="F268" s="231"/>
      <c r="G268" s="232"/>
      <c r="H268" s="233"/>
      <c r="I268" s="52"/>
    </row>
    <row r="269" spans="1:10" s="8" customFormat="1" ht="20.100000000000001" customHeight="1" x14ac:dyDescent="0.25">
      <c r="A269" s="91"/>
      <c r="B269" s="13" t="s">
        <v>5</v>
      </c>
      <c r="C269" s="199"/>
      <c r="D269" s="200"/>
      <c r="E269" s="10"/>
      <c r="F269" s="234"/>
      <c r="G269" s="235"/>
      <c r="H269" s="236"/>
      <c r="I269" s="52"/>
    </row>
    <row r="270" spans="1:10" s="8" customFormat="1" ht="20.100000000000001" customHeight="1" x14ac:dyDescent="0.25">
      <c r="A270" s="91"/>
      <c r="B270" s="14" t="s">
        <v>2</v>
      </c>
      <c r="C270" s="201"/>
      <c r="D270" s="202"/>
      <c r="E270" s="11"/>
      <c r="F270" s="234"/>
      <c r="G270" s="235"/>
      <c r="H270" s="236"/>
      <c r="I270" s="52"/>
    </row>
    <row r="271" spans="1:10" s="8" customFormat="1" ht="20.100000000000001" customHeight="1" x14ac:dyDescent="0.25">
      <c r="A271" s="91"/>
      <c r="B271" s="14" t="s">
        <v>19</v>
      </c>
      <c r="C271" s="201"/>
      <c r="D271" s="202"/>
      <c r="E271" s="16"/>
      <c r="F271" s="234"/>
      <c r="G271" s="235"/>
      <c r="H271" s="236"/>
    </row>
    <row r="272" spans="1:10" s="8" customFormat="1" ht="20.100000000000001" customHeight="1" x14ac:dyDescent="0.25">
      <c r="A272" s="105" t="s">
        <v>13</v>
      </c>
      <c r="B272" s="159" t="s">
        <v>1</v>
      </c>
      <c r="C272" s="201"/>
      <c r="D272" s="202"/>
      <c r="E272" s="17"/>
      <c r="F272" s="234"/>
      <c r="G272" s="235"/>
      <c r="H272" s="236"/>
    </row>
    <row r="273" spans="1:10" s="8" customFormat="1" ht="20.100000000000001" customHeight="1" x14ac:dyDescent="0.25">
      <c r="A273" s="105" t="s">
        <v>14</v>
      </c>
      <c r="B273" s="159" t="s">
        <v>153</v>
      </c>
      <c r="C273" s="197"/>
      <c r="D273" s="198"/>
      <c r="E273" s="17"/>
      <c r="F273" s="234"/>
      <c r="G273" s="235"/>
      <c r="H273" s="236"/>
    </row>
    <row r="274" spans="1:10" s="8" customFormat="1" ht="22.5" customHeight="1" x14ac:dyDescent="0.25">
      <c r="A274" s="105" t="s">
        <v>15</v>
      </c>
      <c r="B274" s="159" t="s">
        <v>158</v>
      </c>
      <c r="C274" s="201"/>
      <c r="D274" s="202"/>
      <c r="E274" s="17"/>
      <c r="F274" s="234"/>
      <c r="G274" s="235"/>
      <c r="H274" s="236"/>
      <c r="I274" s="51"/>
      <c r="J274" s="18"/>
    </row>
    <row r="275" spans="1:10" s="8" customFormat="1" ht="20.100000000000001" customHeight="1" x14ac:dyDescent="0.25">
      <c r="A275" s="105" t="s">
        <v>16</v>
      </c>
      <c r="B275" s="159" t="s">
        <v>134</v>
      </c>
      <c r="C275" s="201"/>
      <c r="D275" s="202"/>
      <c r="E275" s="17"/>
      <c r="F275" s="234"/>
      <c r="G275" s="235"/>
      <c r="H275" s="236"/>
    </row>
    <row r="276" spans="1:10" s="12" customFormat="1" ht="20.100000000000001" customHeight="1" x14ac:dyDescent="0.25">
      <c r="A276" s="105" t="s">
        <v>17</v>
      </c>
      <c r="B276" s="159" t="s">
        <v>70</v>
      </c>
      <c r="C276" s="201"/>
      <c r="D276" s="202"/>
      <c r="E276" s="17"/>
      <c r="F276" s="234"/>
      <c r="G276" s="235"/>
      <c r="H276" s="236"/>
    </row>
    <row r="277" spans="1:10" s="12" customFormat="1" ht="20.100000000000001" customHeight="1" x14ac:dyDescent="0.25">
      <c r="A277" s="179" t="s">
        <v>41</v>
      </c>
      <c r="B277" s="159" t="s">
        <v>135</v>
      </c>
      <c r="C277" s="201"/>
      <c r="D277" s="202"/>
      <c r="E277" s="17"/>
      <c r="F277" s="234"/>
      <c r="G277" s="235"/>
      <c r="H277" s="236"/>
    </row>
    <row r="278" spans="1:10" s="67" customFormat="1" ht="15" customHeight="1" x14ac:dyDescent="0.25">
      <c r="A278" s="52"/>
      <c r="B278" s="104"/>
      <c r="C278" s="104"/>
      <c r="D278" s="25" t="s">
        <v>48</v>
      </c>
      <c r="E278" s="103" t="s">
        <v>12</v>
      </c>
      <c r="F278" s="216" t="s">
        <v>49</v>
      </c>
      <c r="G278" s="216"/>
      <c r="H278" s="216"/>
      <c r="I278" s="99"/>
    </row>
    <row r="279" spans="1:10" s="8" customFormat="1" ht="20.100000000000001" customHeight="1" x14ac:dyDescent="0.25">
      <c r="A279" s="91">
        <v>14</v>
      </c>
      <c r="B279" s="44" t="s">
        <v>62</v>
      </c>
      <c r="C279" s="203"/>
      <c r="D279" s="204"/>
      <c r="E279" s="89">
        <f>SUM(E283:E288)</f>
        <v>0</v>
      </c>
      <c r="F279" s="231"/>
      <c r="G279" s="232"/>
      <c r="H279" s="233"/>
      <c r="I279" s="52"/>
    </row>
    <row r="280" spans="1:10" s="8" customFormat="1" ht="20.100000000000001" customHeight="1" x14ac:dyDescent="0.25">
      <c r="A280" s="91"/>
      <c r="B280" s="13" t="s">
        <v>5</v>
      </c>
      <c r="C280" s="199"/>
      <c r="D280" s="200"/>
      <c r="E280" s="10"/>
      <c r="F280" s="234"/>
      <c r="G280" s="235"/>
      <c r="H280" s="236"/>
      <c r="I280" s="52"/>
    </row>
    <row r="281" spans="1:10" s="8" customFormat="1" ht="20.100000000000001" customHeight="1" x14ac:dyDescent="0.25">
      <c r="A281" s="91"/>
      <c r="B281" s="14" t="s">
        <v>2</v>
      </c>
      <c r="C281" s="201"/>
      <c r="D281" s="202"/>
      <c r="E281" s="11"/>
      <c r="F281" s="234"/>
      <c r="G281" s="235"/>
      <c r="H281" s="236"/>
      <c r="I281" s="52"/>
    </row>
    <row r="282" spans="1:10" s="8" customFormat="1" ht="20.100000000000001" customHeight="1" x14ac:dyDescent="0.25">
      <c r="A282" s="91"/>
      <c r="B282" s="14" t="s">
        <v>19</v>
      </c>
      <c r="C282" s="201"/>
      <c r="D282" s="202"/>
      <c r="E282" s="16"/>
      <c r="F282" s="234"/>
      <c r="G282" s="235"/>
      <c r="H282" s="236"/>
    </row>
    <row r="283" spans="1:10" s="8" customFormat="1" ht="20.100000000000001" customHeight="1" x14ac:dyDescent="0.25">
      <c r="A283" s="105" t="s">
        <v>13</v>
      </c>
      <c r="B283" s="159" t="s">
        <v>1</v>
      </c>
      <c r="C283" s="201"/>
      <c r="D283" s="202"/>
      <c r="E283" s="17"/>
      <c r="F283" s="234"/>
      <c r="G283" s="235"/>
      <c r="H283" s="236"/>
    </row>
    <row r="284" spans="1:10" s="8" customFormat="1" ht="20.100000000000001" customHeight="1" x14ac:dyDescent="0.25">
      <c r="A284" s="105" t="s">
        <v>14</v>
      </c>
      <c r="B284" s="159" t="s">
        <v>153</v>
      </c>
      <c r="C284" s="197"/>
      <c r="D284" s="198"/>
      <c r="E284" s="17"/>
      <c r="F284" s="234"/>
      <c r="G284" s="235"/>
      <c r="H284" s="236"/>
    </row>
    <row r="285" spans="1:10" s="8" customFormat="1" ht="22.5" customHeight="1" x14ac:dyDescent="0.25">
      <c r="A285" s="105" t="s">
        <v>15</v>
      </c>
      <c r="B285" s="159" t="s">
        <v>158</v>
      </c>
      <c r="C285" s="201"/>
      <c r="D285" s="202"/>
      <c r="E285" s="17"/>
      <c r="F285" s="234"/>
      <c r="G285" s="235"/>
      <c r="H285" s="236"/>
      <c r="I285" s="51"/>
      <c r="J285" s="18"/>
    </row>
    <row r="286" spans="1:10" s="8" customFormat="1" ht="20.100000000000001" customHeight="1" x14ac:dyDescent="0.25">
      <c r="A286" s="105" t="s">
        <v>16</v>
      </c>
      <c r="B286" s="159" t="s">
        <v>134</v>
      </c>
      <c r="C286" s="201"/>
      <c r="D286" s="202"/>
      <c r="E286" s="17"/>
      <c r="F286" s="234"/>
      <c r="G286" s="235"/>
      <c r="H286" s="236"/>
    </row>
    <row r="287" spans="1:10" s="12" customFormat="1" ht="20.100000000000001" customHeight="1" x14ac:dyDescent="0.25">
      <c r="A287" s="105" t="s">
        <v>17</v>
      </c>
      <c r="B287" s="159" t="s">
        <v>70</v>
      </c>
      <c r="C287" s="201"/>
      <c r="D287" s="202"/>
      <c r="E287" s="17"/>
      <c r="F287" s="234"/>
      <c r="G287" s="235"/>
      <c r="H287" s="236"/>
    </row>
    <row r="288" spans="1:10" s="12" customFormat="1" ht="20.100000000000001" customHeight="1" x14ac:dyDescent="0.25">
      <c r="A288" s="179" t="s">
        <v>41</v>
      </c>
      <c r="B288" s="159" t="s">
        <v>135</v>
      </c>
      <c r="C288" s="201"/>
      <c r="D288" s="202"/>
      <c r="E288" s="17"/>
      <c r="F288" s="234"/>
      <c r="G288" s="235"/>
      <c r="H288" s="236"/>
    </row>
    <row r="289" spans="1:10" s="67" customFormat="1" ht="15" customHeight="1" x14ac:dyDescent="0.25">
      <c r="A289" s="52"/>
      <c r="B289" s="104"/>
      <c r="C289" s="104"/>
      <c r="D289" s="25" t="s">
        <v>48</v>
      </c>
      <c r="E289" s="103" t="s">
        <v>12</v>
      </c>
      <c r="F289" s="216" t="s">
        <v>49</v>
      </c>
      <c r="G289" s="216"/>
      <c r="H289" s="216"/>
      <c r="I289" s="99"/>
    </row>
    <row r="290" spans="1:10" s="8" customFormat="1" ht="20.100000000000001" customHeight="1" x14ac:dyDescent="0.25">
      <c r="A290" s="91">
        <v>15</v>
      </c>
      <c r="B290" s="44" t="s">
        <v>62</v>
      </c>
      <c r="C290" s="203"/>
      <c r="D290" s="204"/>
      <c r="E290" s="89">
        <f>SUM(E294:E299)</f>
        <v>0</v>
      </c>
      <c r="F290" s="231"/>
      <c r="G290" s="232"/>
      <c r="H290" s="233"/>
      <c r="I290" s="52"/>
    </row>
    <row r="291" spans="1:10" s="8" customFormat="1" ht="20.100000000000001" customHeight="1" x14ac:dyDescent="0.25">
      <c r="A291" s="91"/>
      <c r="B291" s="13" t="s">
        <v>5</v>
      </c>
      <c r="C291" s="199"/>
      <c r="D291" s="200"/>
      <c r="E291" s="10"/>
      <c r="F291" s="234"/>
      <c r="G291" s="235"/>
      <c r="H291" s="236"/>
      <c r="I291" s="52"/>
    </row>
    <row r="292" spans="1:10" s="8" customFormat="1" ht="20.100000000000001" customHeight="1" x14ac:dyDescent="0.25">
      <c r="A292" s="91"/>
      <c r="B292" s="14" t="s">
        <v>2</v>
      </c>
      <c r="C292" s="201"/>
      <c r="D292" s="202"/>
      <c r="E292" s="11"/>
      <c r="F292" s="234"/>
      <c r="G292" s="235"/>
      <c r="H292" s="236"/>
      <c r="I292" s="52"/>
    </row>
    <row r="293" spans="1:10" s="8" customFormat="1" ht="20.100000000000001" customHeight="1" x14ac:dyDescent="0.25">
      <c r="A293" s="91"/>
      <c r="B293" s="14" t="s">
        <v>19</v>
      </c>
      <c r="C293" s="201"/>
      <c r="D293" s="202"/>
      <c r="E293" s="16"/>
      <c r="F293" s="234"/>
      <c r="G293" s="235"/>
      <c r="H293" s="236"/>
    </row>
    <row r="294" spans="1:10" s="8" customFormat="1" ht="20.100000000000001" customHeight="1" x14ac:dyDescent="0.25">
      <c r="A294" s="105" t="s">
        <v>13</v>
      </c>
      <c r="B294" s="159" t="s">
        <v>1</v>
      </c>
      <c r="C294" s="201"/>
      <c r="D294" s="202"/>
      <c r="E294" s="17"/>
      <c r="F294" s="234"/>
      <c r="G294" s="235"/>
      <c r="H294" s="236"/>
    </row>
    <row r="295" spans="1:10" s="8" customFormat="1" ht="20.100000000000001" customHeight="1" x14ac:dyDescent="0.25">
      <c r="A295" s="105" t="s">
        <v>14</v>
      </c>
      <c r="B295" s="159" t="s">
        <v>153</v>
      </c>
      <c r="C295" s="197"/>
      <c r="D295" s="198"/>
      <c r="E295" s="17"/>
      <c r="F295" s="234"/>
      <c r="G295" s="235"/>
      <c r="H295" s="236"/>
    </row>
    <row r="296" spans="1:10" s="8" customFormat="1" ht="22.5" customHeight="1" x14ac:dyDescent="0.25">
      <c r="A296" s="105" t="s">
        <v>15</v>
      </c>
      <c r="B296" s="159" t="s">
        <v>158</v>
      </c>
      <c r="C296" s="201"/>
      <c r="D296" s="202"/>
      <c r="E296" s="17"/>
      <c r="F296" s="234"/>
      <c r="G296" s="235"/>
      <c r="H296" s="236"/>
      <c r="I296" s="51"/>
      <c r="J296" s="18"/>
    </row>
    <row r="297" spans="1:10" s="8" customFormat="1" ht="20.100000000000001" customHeight="1" x14ac:dyDescent="0.25">
      <c r="A297" s="105" t="s">
        <v>16</v>
      </c>
      <c r="B297" s="159" t="s">
        <v>134</v>
      </c>
      <c r="C297" s="201"/>
      <c r="D297" s="202"/>
      <c r="E297" s="17"/>
      <c r="F297" s="234"/>
      <c r="G297" s="235"/>
      <c r="H297" s="236"/>
    </row>
    <row r="298" spans="1:10" s="12" customFormat="1" ht="20.100000000000001" customHeight="1" x14ac:dyDescent="0.25">
      <c r="A298" s="105" t="s">
        <v>17</v>
      </c>
      <c r="B298" s="159" t="s">
        <v>70</v>
      </c>
      <c r="C298" s="201"/>
      <c r="D298" s="202"/>
      <c r="E298" s="17"/>
      <c r="F298" s="234"/>
      <c r="G298" s="235"/>
      <c r="H298" s="236"/>
    </row>
    <row r="299" spans="1:10" s="12" customFormat="1" ht="20.100000000000001" customHeight="1" x14ac:dyDescent="0.25">
      <c r="A299" s="179" t="s">
        <v>41</v>
      </c>
      <c r="B299" s="159" t="s">
        <v>135</v>
      </c>
      <c r="C299" s="201"/>
      <c r="D299" s="202"/>
      <c r="E299" s="17"/>
      <c r="F299" s="234"/>
      <c r="G299" s="235"/>
      <c r="H299" s="236"/>
    </row>
    <row r="300" spans="1:10" s="12" customFormat="1" ht="20.100000000000001" customHeight="1" x14ac:dyDescent="0.3">
      <c r="A300" s="98"/>
      <c r="B300" s="9"/>
      <c r="C300" s="56"/>
      <c r="D300" s="56"/>
      <c r="E300" s="11"/>
      <c r="F300" s="160"/>
      <c r="G300" s="160"/>
      <c r="H300" s="122" t="s">
        <v>144</v>
      </c>
    </row>
    <row r="301" spans="1:10" s="67" customFormat="1" ht="15" customHeight="1" x14ac:dyDescent="0.25">
      <c r="A301" s="52"/>
      <c r="B301" s="104"/>
      <c r="C301" s="104"/>
      <c r="D301" s="25" t="s">
        <v>48</v>
      </c>
      <c r="E301" s="103" t="s">
        <v>12</v>
      </c>
      <c r="F301" s="216" t="s">
        <v>49</v>
      </c>
      <c r="G301" s="216"/>
      <c r="H301" s="216"/>
      <c r="I301" s="99"/>
    </row>
    <row r="302" spans="1:10" s="8" customFormat="1" ht="20.100000000000001" customHeight="1" x14ac:dyDescent="0.25">
      <c r="A302" s="91">
        <v>16</v>
      </c>
      <c r="B302" s="44" t="s">
        <v>62</v>
      </c>
      <c r="C302" s="203"/>
      <c r="D302" s="204"/>
      <c r="E302" s="89">
        <f>SUM(E306:E311)</f>
        <v>0</v>
      </c>
      <c r="F302" s="231"/>
      <c r="G302" s="232"/>
      <c r="H302" s="233"/>
      <c r="I302" s="52"/>
    </row>
    <row r="303" spans="1:10" s="8" customFormat="1" ht="20.100000000000001" customHeight="1" x14ac:dyDescent="0.25">
      <c r="A303" s="91"/>
      <c r="B303" s="13" t="s">
        <v>5</v>
      </c>
      <c r="C303" s="199"/>
      <c r="D303" s="200"/>
      <c r="E303" s="10"/>
      <c r="F303" s="234"/>
      <c r="G303" s="235"/>
      <c r="H303" s="236"/>
      <c r="I303" s="52"/>
    </row>
    <row r="304" spans="1:10" s="8" customFormat="1" ht="20.100000000000001" customHeight="1" x14ac:dyDescent="0.25">
      <c r="A304" s="91"/>
      <c r="B304" s="14" t="s">
        <v>2</v>
      </c>
      <c r="C304" s="201"/>
      <c r="D304" s="202"/>
      <c r="E304" s="11"/>
      <c r="F304" s="234"/>
      <c r="G304" s="235"/>
      <c r="H304" s="236"/>
      <c r="I304" s="52"/>
    </row>
    <row r="305" spans="1:10" s="8" customFormat="1" ht="20.100000000000001" customHeight="1" x14ac:dyDescent="0.25">
      <c r="A305" s="91"/>
      <c r="B305" s="14" t="s">
        <v>19</v>
      </c>
      <c r="C305" s="201"/>
      <c r="D305" s="202"/>
      <c r="E305" s="16"/>
      <c r="F305" s="234"/>
      <c r="G305" s="235"/>
      <c r="H305" s="236"/>
    </row>
    <row r="306" spans="1:10" s="8" customFormat="1" ht="20.100000000000001" customHeight="1" x14ac:dyDescent="0.25">
      <c r="A306" s="105" t="s">
        <v>13</v>
      </c>
      <c r="B306" s="159" t="s">
        <v>1</v>
      </c>
      <c r="C306" s="201"/>
      <c r="D306" s="202"/>
      <c r="E306" s="17"/>
      <c r="F306" s="234"/>
      <c r="G306" s="235"/>
      <c r="H306" s="236"/>
    </row>
    <row r="307" spans="1:10" s="8" customFormat="1" ht="20.100000000000001" customHeight="1" x14ac:dyDescent="0.25">
      <c r="A307" s="105" t="s">
        <v>14</v>
      </c>
      <c r="B307" s="159" t="s">
        <v>153</v>
      </c>
      <c r="C307" s="197"/>
      <c r="D307" s="198"/>
      <c r="E307" s="17"/>
      <c r="F307" s="234"/>
      <c r="G307" s="235"/>
      <c r="H307" s="236"/>
    </row>
    <row r="308" spans="1:10" s="8" customFormat="1" ht="22.5" customHeight="1" x14ac:dyDescent="0.25">
      <c r="A308" s="105" t="s">
        <v>15</v>
      </c>
      <c r="B308" s="159" t="s">
        <v>158</v>
      </c>
      <c r="C308" s="201"/>
      <c r="D308" s="202"/>
      <c r="E308" s="17"/>
      <c r="F308" s="234"/>
      <c r="G308" s="235"/>
      <c r="H308" s="236"/>
      <c r="I308" s="51"/>
      <c r="J308" s="18"/>
    </row>
    <row r="309" spans="1:10" s="8" customFormat="1" ht="20.100000000000001" customHeight="1" x14ac:dyDescent="0.25">
      <c r="A309" s="105" t="s">
        <v>16</v>
      </c>
      <c r="B309" s="159" t="s">
        <v>134</v>
      </c>
      <c r="C309" s="201"/>
      <c r="D309" s="202"/>
      <c r="E309" s="17"/>
      <c r="F309" s="234"/>
      <c r="G309" s="235"/>
      <c r="H309" s="236"/>
    </row>
    <row r="310" spans="1:10" s="12" customFormat="1" ht="20.100000000000001" customHeight="1" x14ac:dyDescent="0.25">
      <c r="A310" s="105" t="s">
        <v>17</v>
      </c>
      <c r="B310" s="159" t="s">
        <v>70</v>
      </c>
      <c r="C310" s="201"/>
      <c r="D310" s="202"/>
      <c r="E310" s="17"/>
      <c r="F310" s="234"/>
      <c r="G310" s="235"/>
      <c r="H310" s="236"/>
    </row>
    <row r="311" spans="1:10" s="12" customFormat="1" ht="20.100000000000001" customHeight="1" x14ac:dyDescent="0.25">
      <c r="A311" s="179" t="s">
        <v>41</v>
      </c>
      <c r="B311" s="159" t="s">
        <v>135</v>
      </c>
      <c r="C311" s="201"/>
      <c r="D311" s="202"/>
      <c r="E311" s="17"/>
      <c r="F311" s="234"/>
      <c r="G311" s="235"/>
      <c r="H311" s="236"/>
    </row>
    <row r="312" spans="1:10" s="67" customFormat="1" ht="15" customHeight="1" x14ac:dyDescent="0.25">
      <c r="A312" s="52"/>
      <c r="B312" s="104"/>
      <c r="C312" s="104"/>
      <c r="D312" s="25" t="s">
        <v>48</v>
      </c>
      <c r="E312" s="103" t="s">
        <v>12</v>
      </c>
      <c r="F312" s="216" t="s">
        <v>49</v>
      </c>
      <c r="G312" s="216"/>
      <c r="H312" s="216"/>
      <c r="I312" s="99"/>
    </row>
    <row r="313" spans="1:10" s="8" customFormat="1" ht="20.100000000000001" customHeight="1" x14ac:dyDescent="0.25">
      <c r="A313" s="91">
        <v>17</v>
      </c>
      <c r="B313" s="44" t="s">
        <v>62</v>
      </c>
      <c r="C313" s="203"/>
      <c r="D313" s="204"/>
      <c r="E313" s="89">
        <f>SUM(E317:E322)</f>
        <v>0</v>
      </c>
      <c r="F313" s="231"/>
      <c r="G313" s="232"/>
      <c r="H313" s="233"/>
      <c r="I313" s="52"/>
    </row>
    <row r="314" spans="1:10" s="8" customFormat="1" ht="20.100000000000001" customHeight="1" x14ac:dyDescent="0.25">
      <c r="A314" s="91"/>
      <c r="B314" s="13" t="s">
        <v>5</v>
      </c>
      <c r="C314" s="199"/>
      <c r="D314" s="200"/>
      <c r="E314" s="10"/>
      <c r="F314" s="234"/>
      <c r="G314" s="235"/>
      <c r="H314" s="236"/>
      <c r="I314" s="52"/>
    </row>
    <row r="315" spans="1:10" s="8" customFormat="1" ht="20.100000000000001" customHeight="1" x14ac:dyDescent="0.25">
      <c r="A315" s="91"/>
      <c r="B315" s="14" t="s">
        <v>2</v>
      </c>
      <c r="C315" s="201"/>
      <c r="D315" s="202"/>
      <c r="E315" s="11"/>
      <c r="F315" s="234"/>
      <c r="G315" s="235"/>
      <c r="H315" s="236"/>
      <c r="I315" s="52"/>
    </row>
    <row r="316" spans="1:10" s="8" customFormat="1" ht="20.100000000000001" customHeight="1" x14ac:dyDescent="0.25">
      <c r="A316" s="91"/>
      <c r="B316" s="14" t="s">
        <v>19</v>
      </c>
      <c r="C316" s="201"/>
      <c r="D316" s="202"/>
      <c r="E316" s="16"/>
      <c r="F316" s="234"/>
      <c r="G316" s="235"/>
      <c r="H316" s="236"/>
    </row>
    <row r="317" spans="1:10" s="8" customFormat="1" ht="20.100000000000001" customHeight="1" x14ac:dyDescent="0.25">
      <c r="A317" s="105" t="s">
        <v>13</v>
      </c>
      <c r="B317" s="159" t="s">
        <v>1</v>
      </c>
      <c r="C317" s="201"/>
      <c r="D317" s="202"/>
      <c r="E317" s="17"/>
      <c r="F317" s="234"/>
      <c r="G317" s="235"/>
      <c r="H317" s="236"/>
    </row>
    <row r="318" spans="1:10" s="8" customFormat="1" ht="20.100000000000001" customHeight="1" x14ac:dyDescent="0.25">
      <c r="A318" s="105" t="s">
        <v>14</v>
      </c>
      <c r="B318" s="159" t="s">
        <v>153</v>
      </c>
      <c r="C318" s="197"/>
      <c r="D318" s="198"/>
      <c r="E318" s="17"/>
      <c r="F318" s="234"/>
      <c r="G318" s="235"/>
      <c r="H318" s="236"/>
    </row>
    <row r="319" spans="1:10" s="8" customFormat="1" ht="22.5" customHeight="1" x14ac:dyDescent="0.25">
      <c r="A319" s="105" t="s">
        <v>15</v>
      </c>
      <c r="B319" s="159" t="s">
        <v>158</v>
      </c>
      <c r="C319" s="201"/>
      <c r="D319" s="202"/>
      <c r="E319" s="17"/>
      <c r="F319" s="234"/>
      <c r="G319" s="235"/>
      <c r="H319" s="236"/>
      <c r="I319" s="51"/>
      <c r="J319" s="18"/>
    </row>
    <row r="320" spans="1:10" s="8" customFormat="1" ht="20.100000000000001" customHeight="1" x14ac:dyDescent="0.25">
      <c r="A320" s="105" t="s">
        <v>16</v>
      </c>
      <c r="B320" s="159" t="s">
        <v>134</v>
      </c>
      <c r="C320" s="201"/>
      <c r="D320" s="202"/>
      <c r="E320" s="17"/>
      <c r="F320" s="234"/>
      <c r="G320" s="235"/>
      <c r="H320" s="236"/>
    </row>
    <row r="321" spans="1:10" s="12" customFormat="1" ht="20.100000000000001" customHeight="1" x14ac:dyDescent="0.25">
      <c r="A321" s="105" t="s">
        <v>17</v>
      </c>
      <c r="B321" s="159" t="s">
        <v>70</v>
      </c>
      <c r="C321" s="201"/>
      <c r="D321" s="202"/>
      <c r="E321" s="17"/>
      <c r="F321" s="234"/>
      <c r="G321" s="235"/>
      <c r="H321" s="236"/>
    </row>
    <row r="322" spans="1:10" s="12" customFormat="1" ht="20.100000000000001" customHeight="1" x14ac:dyDescent="0.25">
      <c r="A322" s="179" t="s">
        <v>41</v>
      </c>
      <c r="B322" s="159" t="s">
        <v>135</v>
      </c>
      <c r="C322" s="201"/>
      <c r="D322" s="202"/>
      <c r="E322" s="17"/>
      <c r="F322" s="234"/>
      <c r="G322" s="235"/>
      <c r="H322" s="236"/>
    </row>
    <row r="323" spans="1:10" s="67" customFormat="1" ht="15" customHeight="1" x14ac:dyDescent="0.25">
      <c r="A323" s="52"/>
      <c r="B323" s="104"/>
      <c r="C323" s="104"/>
      <c r="D323" s="25" t="s">
        <v>48</v>
      </c>
      <c r="E323" s="103" t="s">
        <v>12</v>
      </c>
      <c r="F323" s="216" t="s">
        <v>49</v>
      </c>
      <c r="G323" s="216"/>
      <c r="H323" s="216"/>
      <c r="I323" s="99"/>
    </row>
    <row r="324" spans="1:10" s="8" customFormat="1" ht="20.100000000000001" customHeight="1" x14ac:dyDescent="0.25">
      <c r="A324" s="91">
        <v>18</v>
      </c>
      <c r="B324" s="44" t="s">
        <v>62</v>
      </c>
      <c r="C324" s="203"/>
      <c r="D324" s="204"/>
      <c r="E324" s="89">
        <f>SUM(E328:E333)</f>
        <v>0</v>
      </c>
      <c r="F324" s="231"/>
      <c r="G324" s="232"/>
      <c r="H324" s="233"/>
      <c r="I324" s="52"/>
    </row>
    <row r="325" spans="1:10" s="8" customFormat="1" ht="20.100000000000001" customHeight="1" x14ac:dyDescent="0.25">
      <c r="A325" s="91"/>
      <c r="B325" s="13" t="s">
        <v>5</v>
      </c>
      <c r="C325" s="199"/>
      <c r="D325" s="200"/>
      <c r="E325" s="10"/>
      <c r="F325" s="234"/>
      <c r="G325" s="235"/>
      <c r="H325" s="236"/>
      <c r="I325" s="52"/>
    </row>
    <row r="326" spans="1:10" s="8" customFormat="1" ht="20.100000000000001" customHeight="1" x14ac:dyDescent="0.25">
      <c r="A326" s="91"/>
      <c r="B326" s="14" t="s">
        <v>2</v>
      </c>
      <c r="C326" s="201"/>
      <c r="D326" s="202"/>
      <c r="E326" s="11"/>
      <c r="F326" s="234"/>
      <c r="G326" s="235"/>
      <c r="H326" s="236"/>
      <c r="I326" s="52"/>
    </row>
    <row r="327" spans="1:10" s="8" customFormat="1" ht="20.100000000000001" customHeight="1" x14ac:dyDescent="0.25">
      <c r="A327" s="91"/>
      <c r="B327" s="14" t="s">
        <v>19</v>
      </c>
      <c r="C327" s="201"/>
      <c r="D327" s="202"/>
      <c r="E327" s="16"/>
      <c r="F327" s="234"/>
      <c r="G327" s="235"/>
      <c r="H327" s="236"/>
    </row>
    <row r="328" spans="1:10" s="8" customFormat="1" ht="20.100000000000001" customHeight="1" x14ac:dyDescent="0.25">
      <c r="A328" s="105" t="s">
        <v>13</v>
      </c>
      <c r="B328" s="159" t="s">
        <v>1</v>
      </c>
      <c r="C328" s="201"/>
      <c r="D328" s="202"/>
      <c r="E328" s="17"/>
      <c r="F328" s="234"/>
      <c r="G328" s="235"/>
      <c r="H328" s="236"/>
    </row>
    <row r="329" spans="1:10" s="8" customFormat="1" ht="20.100000000000001" customHeight="1" x14ac:dyDescent="0.25">
      <c r="A329" s="105" t="s">
        <v>14</v>
      </c>
      <c r="B329" s="159" t="s">
        <v>153</v>
      </c>
      <c r="C329" s="197"/>
      <c r="D329" s="198"/>
      <c r="E329" s="17"/>
      <c r="F329" s="234"/>
      <c r="G329" s="235"/>
      <c r="H329" s="236"/>
    </row>
    <row r="330" spans="1:10" s="8" customFormat="1" ht="22.5" customHeight="1" x14ac:dyDescent="0.25">
      <c r="A330" s="105" t="s">
        <v>15</v>
      </c>
      <c r="B330" s="159" t="s">
        <v>158</v>
      </c>
      <c r="C330" s="201"/>
      <c r="D330" s="202"/>
      <c r="E330" s="17"/>
      <c r="F330" s="234"/>
      <c r="G330" s="235"/>
      <c r="H330" s="236"/>
      <c r="I330" s="51"/>
      <c r="J330" s="18"/>
    </row>
    <row r="331" spans="1:10" s="8" customFormat="1" ht="20.100000000000001" customHeight="1" x14ac:dyDescent="0.25">
      <c r="A331" s="105" t="s">
        <v>16</v>
      </c>
      <c r="B331" s="159" t="s">
        <v>134</v>
      </c>
      <c r="C331" s="201"/>
      <c r="D331" s="202"/>
      <c r="E331" s="17"/>
      <c r="F331" s="234"/>
      <c r="G331" s="235"/>
      <c r="H331" s="236"/>
    </row>
    <row r="332" spans="1:10" s="12" customFormat="1" ht="20.100000000000001" customHeight="1" x14ac:dyDescent="0.25">
      <c r="A332" s="105" t="s">
        <v>17</v>
      </c>
      <c r="B332" s="159" t="s">
        <v>70</v>
      </c>
      <c r="C332" s="201"/>
      <c r="D332" s="202"/>
      <c r="E332" s="17"/>
      <c r="F332" s="234"/>
      <c r="G332" s="235"/>
      <c r="H332" s="236"/>
    </row>
    <row r="333" spans="1:10" s="12" customFormat="1" ht="20.100000000000001" customHeight="1" x14ac:dyDescent="0.25">
      <c r="A333" s="179" t="s">
        <v>41</v>
      </c>
      <c r="B333" s="159" t="s">
        <v>135</v>
      </c>
      <c r="C333" s="201"/>
      <c r="D333" s="202"/>
      <c r="E333" s="17"/>
      <c r="F333" s="234"/>
      <c r="G333" s="235"/>
      <c r="H333" s="236"/>
    </row>
    <row r="334" spans="1:10" s="67" customFormat="1" ht="15" customHeight="1" x14ac:dyDescent="0.25">
      <c r="A334" s="52"/>
      <c r="B334" s="104"/>
      <c r="C334" s="104"/>
      <c r="D334" s="25" t="s">
        <v>48</v>
      </c>
      <c r="E334" s="103" t="s">
        <v>12</v>
      </c>
      <c r="F334" s="216" t="s">
        <v>49</v>
      </c>
      <c r="G334" s="216"/>
      <c r="H334" s="216"/>
      <c r="I334" s="99"/>
    </row>
    <row r="335" spans="1:10" s="8" customFormat="1" ht="20.100000000000001" customHeight="1" x14ac:dyDescent="0.25">
      <c r="A335" s="91">
        <v>19</v>
      </c>
      <c r="B335" s="44" t="s">
        <v>62</v>
      </c>
      <c r="C335" s="203"/>
      <c r="D335" s="204"/>
      <c r="E335" s="89">
        <f>SUM(E339:E344)</f>
        <v>0</v>
      </c>
      <c r="F335" s="231"/>
      <c r="G335" s="232"/>
      <c r="H335" s="233"/>
      <c r="I335" s="52"/>
    </row>
    <row r="336" spans="1:10" s="8" customFormat="1" ht="20.100000000000001" customHeight="1" x14ac:dyDescent="0.25">
      <c r="A336" s="91"/>
      <c r="B336" s="13" t="s">
        <v>5</v>
      </c>
      <c r="C336" s="199"/>
      <c r="D336" s="200"/>
      <c r="E336" s="10"/>
      <c r="F336" s="234"/>
      <c r="G336" s="235"/>
      <c r="H336" s="236"/>
      <c r="I336" s="52"/>
    </row>
    <row r="337" spans="1:10" s="8" customFormat="1" ht="20.100000000000001" customHeight="1" x14ac:dyDescent="0.25">
      <c r="A337" s="91"/>
      <c r="B337" s="14" t="s">
        <v>2</v>
      </c>
      <c r="C337" s="201"/>
      <c r="D337" s="202"/>
      <c r="E337" s="11"/>
      <c r="F337" s="234"/>
      <c r="G337" s="235"/>
      <c r="H337" s="236"/>
      <c r="I337" s="52"/>
    </row>
    <row r="338" spans="1:10" s="8" customFormat="1" ht="20.100000000000001" customHeight="1" x14ac:dyDescent="0.25">
      <c r="A338" s="91"/>
      <c r="B338" s="14" t="s">
        <v>19</v>
      </c>
      <c r="C338" s="201"/>
      <c r="D338" s="202"/>
      <c r="E338" s="16"/>
      <c r="F338" s="234"/>
      <c r="G338" s="235"/>
      <c r="H338" s="236"/>
    </row>
    <row r="339" spans="1:10" s="8" customFormat="1" ht="20.100000000000001" customHeight="1" x14ac:dyDescent="0.25">
      <c r="A339" s="105" t="s">
        <v>13</v>
      </c>
      <c r="B339" s="159" t="s">
        <v>1</v>
      </c>
      <c r="C339" s="201"/>
      <c r="D339" s="202"/>
      <c r="E339" s="17"/>
      <c r="F339" s="234"/>
      <c r="G339" s="235"/>
      <c r="H339" s="236"/>
    </row>
    <row r="340" spans="1:10" s="8" customFormat="1" ht="20.100000000000001" customHeight="1" x14ac:dyDescent="0.25">
      <c r="A340" s="105" t="s">
        <v>14</v>
      </c>
      <c r="B340" s="159" t="s">
        <v>153</v>
      </c>
      <c r="C340" s="197"/>
      <c r="D340" s="198"/>
      <c r="E340" s="17"/>
      <c r="F340" s="234"/>
      <c r="G340" s="235"/>
      <c r="H340" s="236"/>
    </row>
    <row r="341" spans="1:10" s="8" customFormat="1" ht="22.5" customHeight="1" x14ac:dyDescent="0.25">
      <c r="A341" s="105" t="s">
        <v>15</v>
      </c>
      <c r="B341" s="159" t="s">
        <v>158</v>
      </c>
      <c r="C341" s="201"/>
      <c r="D341" s="202"/>
      <c r="E341" s="17"/>
      <c r="F341" s="234"/>
      <c r="G341" s="235"/>
      <c r="H341" s="236"/>
      <c r="I341" s="51"/>
      <c r="J341" s="18"/>
    </row>
    <row r="342" spans="1:10" s="8" customFormat="1" ht="20.100000000000001" customHeight="1" x14ac:dyDescent="0.25">
      <c r="A342" s="105" t="s">
        <v>16</v>
      </c>
      <c r="B342" s="159" t="s">
        <v>134</v>
      </c>
      <c r="C342" s="201"/>
      <c r="D342" s="202"/>
      <c r="E342" s="17"/>
      <c r="F342" s="234"/>
      <c r="G342" s="235"/>
      <c r="H342" s="236"/>
    </row>
    <row r="343" spans="1:10" s="12" customFormat="1" ht="20.100000000000001" customHeight="1" x14ac:dyDescent="0.25">
      <c r="A343" s="105" t="s">
        <v>17</v>
      </c>
      <c r="B343" s="159" t="s">
        <v>70</v>
      </c>
      <c r="C343" s="201"/>
      <c r="D343" s="202"/>
      <c r="E343" s="17"/>
      <c r="F343" s="234"/>
      <c r="G343" s="235"/>
      <c r="H343" s="236"/>
    </row>
    <row r="344" spans="1:10" s="12" customFormat="1" ht="20.100000000000001" customHeight="1" x14ac:dyDescent="0.25">
      <c r="A344" s="179" t="s">
        <v>41</v>
      </c>
      <c r="B344" s="159" t="s">
        <v>135</v>
      </c>
      <c r="C344" s="201"/>
      <c r="D344" s="202"/>
      <c r="E344" s="17"/>
      <c r="F344" s="234"/>
      <c r="G344" s="235"/>
      <c r="H344" s="236"/>
    </row>
    <row r="345" spans="1:10" s="67" customFormat="1" ht="15" customHeight="1" x14ac:dyDescent="0.25">
      <c r="A345" s="52"/>
      <c r="B345" s="104"/>
      <c r="C345" s="104"/>
      <c r="D345" s="25" t="s">
        <v>48</v>
      </c>
      <c r="E345" s="103" t="s">
        <v>12</v>
      </c>
      <c r="F345" s="216" t="s">
        <v>49</v>
      </c>
      <c r="G345" s="216"/>
      <c r="H345" s="216"/>
      <c r="I345" s="99"/>
    </row>
    <row r="346" spans="1:10" s="8" customFormat="1" ht="20.100000000000001" customHeight="1" x14ac:dyDescent="0.25">
      <c r="A346" s="91">
        <v>20</v>
      </c>
      <c r="B346" s="44" t="s">
        <v>62</v>
      </c>
      <c r="C346" s="203"/>
      <c r="D346" s="204"/>
      <c r="E346" s="89">
        <f>SUM(E350:E355)</f>
        <v>0</v>
      </c>
      <c r="F346" s="231"/>
      <c r="G346" s="232"/>
      <c r="H346" s="233"/>
      <c r="I346" s="52"/>
    </row>
    <row r="347" spans="1:10" s="8" customFormat="1" ht="20.100000000000001" customHeight="1" x14ac:dyDescent="0.25">
      <c r="A347" s="91"/>
      <c r="B347" s="13" t="s">
        <v>5</v>
      </c>
      <c r="C347" s="199"/>
      <c r="D347" s="200"/>
      <c r="E347" s="10"/>
      <c r="F347" s="234"/>
      <c r="G347" s="235"/>
      <c r="H347" s="236"/>
      <c r="I347" s="52"/>
    </row>
    <row r="348" spans="1:10" s="8" customFormat="1" ht="20.100000000000001" customHeight="1" x14ac:dyDescent="0.25">
      <c r="A348" s="91"/>
      <c r="B348" s="14" t="s">
        <v>2</v>
      </c>
      <c r="C348" s="201"/>
      <c r="D348" s="202"/>
      <c r="E348" s="11"/>
      <c r="F348" s="234"/>
      <c r="G348" s="235"/>
      <c r="H348" s="236"/>
      <c r="I348" s="52"/>
    </row>
    <row r="349" spans="1:10" s="8" customFormat="1" ht="20.100000000000001" customHeight="1" x14ac:dyDescent="0.25">
      <c r="A349" s="91"/>
      <c r="B349" s="14" t="s">
        <v>19</v>
      </c>
      <c r="C349" s="201"/>
      <c r="D349" s="202"/>
      <c r="E349" s="16"/>
      <c r="F349" s="234"/>
      <c r="G349" s="235"/>
      <c r="H349" s="236"/>
    </row>
    <row r="350" spans="1:10" s="8" customFormat="1" ht="20.100000000000001" customHeight="1" x14ac:dyDescent="0.25">
      <c r="A350" s="105" t="s">
        <v>13</v>
      </c>
      <c r="B350" s="159" t="s">
        <v>1</v>
      </c>
      <c r="C350" s="201"/>
      <c r="D350" s="202"/>
      <c r="E350" s="17"/>
      <c r="F350" s="234"/>
      <c r="G350" s="235"/>
      <c r="H350" s="236"/>
    </row>
    <row r="351" spans="1:10" s="8" customFormat="1" ht="20.100000000000001" customHeight="1" x14ac:dyDescent="0.25">
      <c r="A351" s="105" t="s">
        <v>14</v>
      </c>
      <c r="B351" s="159" t="s">
        <v>153</v>
      </c>
      <c r="C351" s="197"/>
      <c r="D351" s="198"/>
      <c r="E351" s="17"/>
      <c r="F351" s="234"/>
      <c r="G351" s="235"/>
      <c r="H351" s="236"/>
    </row>
    <row r="352" spans="1:10" s="8" customFormat="1" ht="22.5" customHeight="1" x14ac:dyDescent="0.25">
      <c r="A352" s="105" t="s">
        <v>15</v>
      </c>
      <c r="B352" s="159" t="s">
        <v>158</v>
      </c>
      <c r="C352" s="201"/>
      <c r="D352" s="202"/>
      <c r="E352" s="17"/>
      <c r="F352" s="234"/>
      <c r="G352" s="235"/>
      <c r="H352" s="236"/>
      <c r="I352" s="51"/>
      <c r="J352" s="18"/>
    </row>
    <row r="353" spans="1:9" s="8" customFormat="1" ht="20.100000000000001" customHeight="1" x14ac:dyDescent="0.25">
      <c r="A353" s="105" t="s">
        <v>16</v>
      </c>
      <c r="B353" s="159" t="s">
        <v>134</v>
      </c>
      <c r="C353" s="201"/>
      <c r="D353" s="202"/>
      <c r="E353" s="17"/>
      <c r="F353" s="234"/>
      <c r="G353" s="235"/>
      <c r="H353" s="236"/>
    </row>
    <row r="354" spans="1:9" s="12" customFormat="1" ht="20.100000000000001" customHeight="1" x14ac:dyDescent="0.25">
      <c r="A354" s="105" t="s">
        <v>17</v>
      </c>
      <c r="B354" s="159" t="s">
        <v>70</v>
      </c>
      <c r="C354" s="201"/>
      <c r="D354" s="202"/>
      <c r="E354" s="17"/>
      <c r="F354" s="234"/>
      <c r="G354" s="235"/>
      <c r="H354" s="236"/>
    </row>
    <row r="355" spans="1:9" s="9" customFormat="1" ht="20.100000000000001" customHeight="1" thickBot="1" x14ac:dyDescent="0.3">
      <c r="A355" s="179" t="s">
        <v>41</v>
      </c>
      <c r="B355" s="159" t="s">
        <v>135</v>
      </c>
      <c r="C355" s="201"/>
      <c r="D355" s="202"/>
      <c r="E355" s="17"/>
      <c r="F355" s="234"/>
      <c r="G355" s="235"/>
      <c r="H355" s="236"/>
    </row>
    <row r="356" spans="1:9" s="9" customFormat="1" ht="27.75" customHeight="1" thickBot="1" x14ac:dyDescent="0.35">
      <c r="A356" s="98"/>
      <c r="B356" s="23" t="s">
        <v>138</v>
      </c>
      <c r="C356" s="123"/>
      <c r="D356" s="123"/>
      <c r="E356" s="121">
        <f>SUM(E358+E365+E372+E379+E386)</f>
        <v>0</v>
      </c>
      <c r="F356" s="124"/>
      <c r="G356" s="124"/>
      <c r="H356" s="122" t="s">
        <v>144</v>
      </c>
    </row>
    <row r="357" spans="1:9" s="67" customFormat="1" ht="15" customHeight="1" x14ac:dyDescent="0.25">
      <c r="A357" s="90"/>
      <c r="B357" s="104"/>
      <c r="C357" s="104"/>
      <c r="D357" s="25" t="s">
        <v>48</v>
      </c>
      <c r="E357" s="103" t="s">
        <v>12</v>
      </c>
      <c r="F357" s="216" t="s">
        <v>49</v>
      </c>
      <c r="G357" s="216"/>
      <c r="H357" s="216"/>
      <c r="I357" s="99"/>
    </row>
    <row r="358" spans="1:9" s="8" customFormat="1" ht="20.100000000000001" customHeight="1" x14ac:dyDescent="0.25">
      <c r="A358" s="91">
        <v>1</v>
      </c>
      <c r="B358" s="44" t="s">
        <v>7</v>
      </c>
      <c r="C358" s="203"/>
      <c r="D358" s="204"/>
      <c r="E358" s="58">
        <f>SUM(E361:E362)</f>
        <v>0</v>
      </c>
      <c r="F358" s="210"/>
      <c r="G358" s="211"/>
      <c r="H358" s="212"/>
      <c r="I358" s="90"/>
    </row>
    <row r="359" spans="1:9" s="8" customFormat="1" ht="20.100000000000001" customHeight="1" x14ac:dyDescent="0.25">
      <c r="A359" s="91"/>
      <c r="B359" s="44" t="s">
        <v>50</v>
      </c>
      <c r="C359" s="203"/>
      <c r="D359" s="204"/>
      <c r="E359" s="96"/>
      <c r="F359" s="213"/>
      <c r="G359" s="214"/>
      <c r="H359" s="215"/>
      <c r="I359" s="90"/>
    </row>
    <row r="360" spans="1:9" s="8" customFormat="1" ht="20.100000000000001" customHeight="1" x14ac:dyDescent="0.25">
      <c r="A360" s="91"/>
      <c r="B360" s="13" t="s">
        <v>5</v>
      </c>
      <c r="C360" s="203"/>
      <c r="D360" s="204"/>
      <c r="E360" s="97"/>
      <c r="F360" s="213"/>
      <c r="G360" s="214"/>
      <c r="H360" s="215"/>
      <c r="I360" s="90"/>
    </row>
    <row r="361" spans="1:9" s="8" customFormat="1" ht="20.100000000000001" customHeight="1" x14ac:dyDescent="0.25">
      <c r="A361" s="105" t="s">
        <v>13</v>
      </c>
      <c r="B361" s="14" t="s">
        <v>116</v>
      </c>
      <c r="C361" s="203"/>
      <c r="D361" s="204"/>
      <c r="E361" s="17"/>
      <c r="F361" s="213"/>
      <c r="G361" s="214"/>
      <c r="H361" s="215"/>
    </row>
    <row r="362" spans="1:9" s="8" customFormat="1" ht="20.100000000000001" customHeight="1" x14ac:dyDescent="0.25">
      <c r="A362" s="105" t="s">
        <v>14</v>
      </c>
      <c r="B362" s="14" t="s">
        <v>117</v>
      </c>
      <c r="C362" s="203"/>
      <c r="D362" s="204"/>
      <c r="E362" s="17"/>
      <c r="F362" s="217"/>
      <c r="G362" s="218"/>
      <c r="H362" s="219"/>
    </row>
    <row r="363" spans="1:9" s="12" customFormat="1" ht="20.100000000000001" customHeight="1" x14ac:dyDescent="0.25">
      <c r="A363" s="90"/>
      <c r="B363" s="9"/>
      <c r="C363" s="9"/>
      <c r="D363" s="56"/>
      <c r="E363" s="11"/>
      <c r="F363" s="55"/>
      <c r="G363" s="55"/>
    </row>
    <row r="364" spans="1:9" s="67" customFormat="1" ht="15" customHeight="1" x14ac:dyDescent="0.25">
      <c r="A364" s="90"/>
      <c r="B364" s="104"/>
      <c r="C364" s="104"/>
      <c r="D364" s="25" t="s">
        <v>48</v>
      </c>
      <c r="E364" s="103" t="s">
        <v>12</v>
      </c>
      <c r="F364" s="216" t="s">
        <v>49</v>
      </c>
      <c r="G364" s="216"/>
      <c r="H364" s="216"/>
      <c r="I364" s="99"/>
    </row>
    <row r="365" spans="1:9" s="8" customFormat="1" ht="20.100000000000001" customHeight="1" x14ac:dyDescent="0.25">
      <c r="A365" s="91">
        <v>2</v>
      </c>
      <c r="B365" s="44" t="s">
        <v>7</v>
      </c>
      <c r="C365" s="203"/>
      <c r="D365" s="204"/>
      <c r="E365" s="58">
        <f>SUM(E368:E369)</f>
        <v>0</v>
      </c>
      <c r="F365" s="210"/>
      <c r="G365" s="211"/>
      <c r="H365" s="212"/>
      <c r="I365" s="90"/>
    </row>
    <row r="366" spans="1:9" s="8" customFormat="1" ht="20.100000000000001" customHeight="1" x14ac:dyDescent="0.25">
      <c r="A366" s="91"/>
      <c r="B366" s="44" t="s">
        <v>50</v>
      </c>
      <c r="C366" s="203"/>
      <c r="D366" s="204"/>
      <c r="E366" s="96"/>
      <c r="F366" s="213"/>
      <c r="G366" s="214"/>
      <c r="H366" s="215"/>
      <c r="I366" s="90"/>
    </row>
    <row r="367" spans="1:9" s="8" customFormat="1" ht="20.100000000000001" customHeight="1" x14ac:dyDescent="0.25">
      <c r="A367" s="91"/>
      <c r="B367" s="13" t="s">
        <v>5</v>
      </c>
      <c r="C367" s="203"/>
      <c r="D367" s="204"/>
      <c r="E367" s="97"/>
      <c r="F367" s="213"/>
      <c r="G367" s="214"/>
      <c r="H367" s="215"/>
      <c r="I367" s="90"/>
    </row>
    <row r="368" spans="1:9" s="8" customFormat="1" ht="20.100000000000001" customHeight="1" x14ac:dyDescent="0.25">
      <c r="A368" s="105" t="s">
        <v>13</v>
      </c>
      <c r="B368" s="14" t="s">
        <v>116</v>
      </c>
      <c r="C368" s="203"/>
      <c r="D368" s="204"/>
      <c r="E368" s="17"/>
      <c r="F368" s="213"/>
      <c r="G368" s="214"/>
      <c r="H368" s="215"/>
    </row>
    <row r="369" spans="1:9" s="8" customFormat="1" ht="20.100000000000001" customHeight="1" x14ac:dyDescent="0.25">
      <c r="A369" s="105" t="s">
        <v>14</v>
      </c>
      <c r="B369" s="14" t="s">
        <v>117</v>
      </c>
      <c r="C369" s="203"/>
      <c r="D369" s="204"/>
      <c r="E369" s="17"/>
      <c r="F369" s="213"/>
      <c r="G369" s="214"/>
      <c r="H369" s="215"/>
    </row>
    <row r="370" spans="1:9" s="12" customFormat="1" ht="20.100000000000001" customHeight="1" x14ac:dyDescent="0.25">
      <c r="A370" s="90"/>
      <c r="B370" s="9"/>
      <c r="C370" s="9"/>
      <c r="D370" s="56"/>
      <c r="E370" s="11"/>
      <c r="F370" s="55"/>
      <c r="G370" s="55"/>
    </row>
    <row r="371" spans="1:9" s="67" customFormat="1" ht="15" customHeight="1" x14ac:dyDescent="0.25">
      <c r="A371" s="90"/>
      <c r="B371" s="104"/>
      <c r="C371" s="104"/>
      <c r="D371" s="25" t="s">
        <v>48</v>
      </c>
      <c r="E371" s="103" t="s">
        <v>12</v>
      </c>
      <c r="F371" s="216" t="s">
        <v>49</v>
      </c>
      <c r="G371" s="216"/>
      <c r="H371" s="216"/>
      <c r="I371" s="99"/>
    </row>
    <row r="372" spans="1:9" s="8" customFormat="1" ht="20.100000000000001" customHeight="1" x14ac:dyDescent="0.25">
      <c r="A372" s="91">
        <v>3</v>
      </c>
      <c r="B372" s="44" t="s">
        <v>7</v>
      </c>
      <c r="C372" s="203"/>
      <c r="D372" s="204"/>
      <c r="E372" s="58">
        <f>SUM(E375:E376)</f>
        <v>0</v>
      </c>
      <c r="F372" s="210"/>
      <c r="G372" s="211"/>
      <c r="H372" s="212"/>
      <c r="I372" s="90"/>
    </row>
    <row r="373" spans="1:9" s="8" customFormat="1" ht="20.100000000000001" customHeight="1" x14ac:dyDescent="0.25">
      <c r="A373" s="91"/>
      <c r="B373" s="44" t="s">
        <v>50</v>
      </c>
      <c r="C373" s="203"/>
      <c r="D373" s="204"/>
      <c r="E373" s="96"/>
      <c r="F373" s="213"/>
      <c r="G373" s="214"/>
      <c r="H373" s="215"/>
      <c r="I373" s="90"/>
    </row>
    <row r="374" spans="1:9" s="8" customFormat="1" ht="20.100000000000001" customHeight="1" x14ac:dyDescent="0.25">
      <c r="A374" s="91"/>
      <c r="B374" s="13" t="s">
        <v>5</v>
      </c>
      <c r="C374" s="203"/>
      <c r="D374" s="204"/>
      <c r="E374" s="97"/>
      <c r="F374" s="213"/>
      <c r="G374" s="214"/>
      <c r="H374" s="215"/>
      <c r="I374" s="90"/>
    </row>
    <row r="375" spans="1:9" s="8" customFormat="1" ht="20.100000000000001" customHeight="1" x14ac:dyDescent="0.25">
      <c r="A375" s="105" t="s">
        <v>13</v>
      </c>
      <c r="B375" s="14" t="s">
        <v>116</v>
      </c>
      <c r="C375" s="203"/>
      <c r="D375" s="204"/>
      <c r="E375" s="17"/>
      <c r="F375" s="213"/>
      <c r="G375" s="214"/>
      <c r="H375" s="215"/>
    </row>
    <row r="376" spans="1:9" s="8" customFormat="1" ht="20.100000000000001" customHeight="1" x14ac:dyDescent="0.25">
      <c r="A376" s="105" t="s">
        <v>14</v>
      </c>
      <c r="B376" s="14" t="s">
        <v>117</v>
      </c>
      <c r="C376" s="203"/>
      <c r="D376" s="204"/>
      <c r="E376" s="17"/>
      <c r="F376" s="217"/>
      <c r="G376" s="218"/>
      <c r="H376" s="219"/>
    </row>
    <row r="377" spans="1:9" s="12" customFormat="1" ht="20.100000000000001" customHeight="1" x14ac:dyDescent="0.25">
      <c r="A377" s="90"/>
      <c r="B377" s="9"/>
      <c r="C377" s="9"/>
      <c r="D377" s="56"/>
      <c r="E377" s="11"/>
      <c r="F377" s="55"/>
      <c r="G377" s="55"/>
    </row>
    <row r="378" spans="1:9" s="67" customFormat="1" ht="15" customHeight="1" x14ac:dyDescent="0.25">
      <c r="A378" s="90"/>
      <c r="B378" s="104"/>
      <c r="C378" s="104"/>
      <c r="D378" s="25" t="s">
        <v>48</v>
      </c>
      <c r="E378" s="103" t="s">
        <v>12</v>
      </c>
      <c r="F378" s="216" t="s">
        <v>49</v>
      </c>
      <c r="G378" s="216"/>
      <c r="H378" s="216"/>
      <c r="I378" s="99"/>
    </row>
    <row r="379" spans="1:9" s="8" customFormat="1" ht="20.100000000000001" customHeight="1" x14ac:dyDescent="0.25">
      <c r="A379" s="91">
        <v>4</v>
      </c>
      <c r="B379" s="44" t="s">
        <v>7</v>
      </c>
      <c r="C379" s="203"/>
      <c r="D379" s="204"/>
      <c r="E379" s="58">
        <f>SUM(E382:E383)</f>
        <v>0</v>
      </c>
      <c r="F379" s="210"/>
      <c r="G379" s="211"/>
      <c r="H379" s="212"/>
      <c r="I379" s="90"/>
    </row>
    <row r="380" spans="1:9" s="8" customFormat="1" ht="20.100000000000001" customHeight="1" x14ac:dyDescent="0.25">
      <c r="A380" s="91"/>
      <c r="B380" s="44" t="s">
        <v>50</v>
      </c>
      <c r="C380" s="203"/>
      <c r="D380" s="204"/>
      <c r="E380" s="96"/>
      <c r="F380" s="213"/>
      <c r="G380" s="214"/>
      <c r="H380" s="215"/>
      <c r="I380" s="90"/>
    </row>
    <row r="381" spans="1:9" s="8" customFormat="1" ht="20.100000000000001" customHeight="1" x14ac:dyDescent="0.25">
      <c r="A381" s="91"/>
      <c r="B381" s="13" t="s">
        <v>5</v>
      </c>
      <c r="C381" s="203"/>
      <c r="D381" s="204"/>
      <c r="E381" s="97"/>
      <c r="F381" s="213"/>
      <c r="G381" s="214"/>
      <c r="H381" s="215"/>
      <c r="I381" s="90"/>
    </row>
    <row r="382" spans="1:9" s="8" customFormat="1" ht="20.100000000000001" customHeight="1" x14ac:dyDescent="0.25">
      <c r="A382" s="105" t="s">
        <v>13</v>
      </c>
      <c r="B382" s="14" t="s">
        <v>116</v>
      </c>
      <c r="C382" s="203"/>
      <c r="D382" s="204"/>
      <c r="E382" s="17"/>
      <c r="F382" s="213"/>
      <c r="G382" s="214"/>
      <c r="H382" s="215"/>
    </row>
    <row r="383" spans="1:9" s="8" customFormat="1" ht="20.100000000000001" customHeight="1" x14ac:dyDescent="0.25">
      <c r="A383" s="105" t="s">
        <v>14</v>
      </c>
      <c r="B383" s="14" t="s">
        <v>117</v>
      </c>
      <c r="C383" s="203"/>
      <c r="D383" s="204"/>
      <c r="E383" s="17"/>
      <c r="F383" s="217"/>
      <c r="G383" s="218"/>
      <c r="H383" s="219"/>
    </row>
    <row r="384" spans="1:9" s="12" customFormat="1" ht="20.100000000000001" customHeight="1" x14ac:dyDescent="0.25">
      <c r="A384" s="90"/>
      <c r="B384" s="9"/>
      <c r="C384" s="9"/>
      <c r="D384" s="56"/>
      <c r="E384" s="11"/>
      <c r="F384" s="55"/>
      <c r="G384" s="55"/>
    </row>
    <row r="385" spans="1:9" s="67" customFormat="1" ht="15" customHeight="1" x14ac:dyDescent="0.25">
      <c r="A385" s="90"/>
      <c r="B385" s="104"/>
      <c r="C385" s="104"/>
      <c r="D385" s="25" t="s">
        <v>48</v>
      </c>
      <c r="E385" s="103" t="s">
        <v>12</v>
      </c>
      <c r="F385" s="216" t="s">
        <v>49</v>
      </c>
      <c r="G385" s="216"/>
      <c r="H385" s="216"/>
      <c r="I385" s="99"/>
    </row>
    <row r="386" spans="1:9" s="8" customFormat="1" ht="20.100000000000001" customHeight="1" x14ac:dyDescent="0.25">
      <c r="A386" s="91">
        <v>5</v>
      </c>
      <c r="B386" s="44" t="s">
        <v>7</v>
      </c>
      <c r="C386" s="203"/>
      <c r="D386" s="204"/>
      <c r="E386" s="58">
        <f>SUM(E389:E390)</f>
        <v>0</v>
      </c>
      <c r="F386" s="210"/>
      <c r="G386" s="211"/>
      <c r="H386" s="212"/>
      <c r="I386" s="90"/>
    </row>
    <row r="387" spans="1:9" s="8" customFormat="1" ht="20.100000000000001" customHeight="1" x14ac:dyDescent="0.25">
      <c r="A387" s="91"/>
      <c r="B387" s="44" t="s">
        <v>50</v>
      </c>
      <c r="C387" s="203"/>
      <c r="D387" s="204"/>
      <c r="E387" s="96"/>
      <c r="F387" s="213"/>
      <c r="G387" s="214"/>
      <c r="H387" s="215"/>
      <c r="I387" s="90"/>
    </row>
    <row r="388" spans="1:9" s="8" customFormat="1" ht="20.100000000000001" customHeight="1" x14ac:dyDescent="0.25">
      <c r="A388" s="91"/>
      <c r="B388" s="13" t="s">
        <v>5</v>
      </c>
      <c r="C388" s="203"/>
      <c r="D388" s="204"/>
      <c r="E388" s="97"/>
      <c r="F388" s="213"/>
      <c r="G388" s="214"/>
      <c r="H388" s="215"/>
      <c r="I388" s="90"/>
    </row>
    <row r="389" spans="1:9" s="8" customFormat="1" ht="20.100000000000001" customHeight="1" x14ac:dyDescent="0.25">
      <c r="A389" s="105" t="s">
        <v>13</v>
      </c>
      <c r="B389" s="14" t="s">
        <v>116</v>
      </c>
      <c r="C389" s="203"/>
      <c r="D389" s="204"/>
      <c r="E389" s="17"/>
      <c r="F389" s="213"/>
      <c r="G389" s="214"/>
      <c r="H389" s="215"/>
    </row>
    <row r="390" spans="1:9" s="8" customFormat="1" ht="20.100000000000001" customHeight="1" x14ac:dyDescent="0.25">
      <c r="A390" s="105" t="s">
        <v>14</v>
      </c>
      <c r="B390" s="14" t="s">
        <v>117</v>
      </c>
      <c r="C390" s="203"/>
      <c r="D390" s="204"/>
      <c r="E390" s="17"/>
      <c r="F390" s="217"/>
      <c r="G390" s="218"/>
      <c r="H390" s="219"/>
    </row>
    <row r="391" spans="1:9" s="12" customFormat="1" ht="20.100000000000001" customHeight="1" x14ac:dyDescent="0.25">
      <c r="A391" s="90"/>
      <c r="B391" s="9"/>
      <c r="C391" s="9"/>
      <c r="D391" s="56"/>
      <c r="E391" s="11"/>
      <c r="F391" s="55"/>
      <c r="G391" s="55"/>
    </row>
  </sheetData>
  <sheetProtection sheet="1" objects="1" scenarios="1"/>
  <mergeCells count="314">
    <mergeCell ref="F302:H311"/>
    <mergeCell ref="C311:D311"/>
    <mergeCell ref="F313:H322"/>
    <mergeCell ref="C322:D322"/>
    <mergeCell ref="F324:H333"/>
    <mergeCell ref="C333:D333"/>
    <mergeCell ref="F335:H344"/>
    <mergeCell ref="C344:D344"/>
    <mergeCell ref="F346:H355"/>
    <mergeCell ref="C355:D355"/>
    <mergeCell ref="F323:H323"/>
    <mergeCell ref="F334:H334"/>
    <mergeCell ref="F345:H345"/>
    <mergeCell ref="F312:H312"/>
    <mergeCell ref="C305:D305"/>
    <mergeCell ref="C306:D306"/>
    <mergeCell ref="C308:D308"/>
    <mergeCell ref="C309:D309"/>
    <mergeCell ref="C313:D313"/>
    <mergeCell ref="C330:D330"/>
    <mergeCell ref="C331:D331"/>
    <mergeCell ref="C335:D335"/>
    <mergeCell ref="C336:D336"/>
    <mergeCell ref="C337:D337"/>
    <mergeCell ref="F290:H299"/>
    <mergeCell ref="C299:D299"/>
    <mergeCell ref="F289:H289"/>
    <mergeCell ref="C257:D257"/>
    <mergeCell ref="C258:D258"/>
    <mergeCell ref="C259:D259"/>
    <mergeCell ref="C260:D260"/>
    <mergeCell ref="C261:D261"/>
    <mergeCell ref="C263:D263"/>
    <mergeCell ref="C264:D264"/>
    <mergeCell ref="C268:D268"/>
    <mergeCell ref="C269:D269"/>
    <mergeCell ref="C270:D270"/>
    <mergeCell ref="C271:D271"/>
    <mergeCell ref="C272:D272"/>
    <mergeCell ref="C274:D274"/>
    <mergeCell ref="F278:H278"/>
    <mergeCell ref="C281:D281"/>
    <mergeCell ref="C282:D282"/>
    <mergeCell ref="C283:D283"/>
    <mergeCell ref="C285:D285"/>
    <mergeCell ref="C286:D286"/>
    <mergeCell ref="F246:H255"/>
    <mergeCell ref="C255:D255"/>
    <mergeCell ref="F257:H266"/>
    <mergeCell ref="C266:D266"/>
    <mergeCell ref="F268:H277"/>
    <mergeCell ref="C277:D277"/>
    <mergeCell ref="F267:H267"/>
    <mergeCell ref="F279:H288"/>
    <mergeCell ref="C288:D288"/>
    <mergeCell ref="J42:L42"/>
    <mergeCell ref="D40:G40"/>
    <mergeCell ref="D41:G41"/>
    <mergeCell ref="D42:G42"/>
    <mergeCell ref="D43:G43"/>
    <mergeCell ref="B64:G64"/>
    <mergeCell ref="B66:G66"/>
    <mergeCell ref="F143:H152"/>
    <mergeCell ref="C152:D152"/>
    <mergeCell ref="D116:H116"/>
    <mergeCell ref="D113:H113"/>
    <mergeCell ref="D115:H115"/>
    <mergeCell ref="L106:P106"/>
    <mergeCell ref="I94:P94"/>
    <mergeCell ref="F131:H140"/>
    <mergeCell ref="J95:P95"/>
    <mergeCell ref="J96:P96"/>
    <mergeCell ref="J97:P97"/>
    <mergeCell ref="J98:P98"/>
    <mergeCell ref="J100:P100"/>
    <mergeCell ref="J101:P101"/>
    <mergeCell ref="L104:P104"/>
    <mergeCell ref="L105:P105"/>
    <mergeCell ref="C146:D146"/>
    <mergeCell ref="F4:H4"/>
    <mergeCell ref="F8:H8"/>
    <mergeCell ref="B96:H96"/>
    <mergeCell ref="B97:H97"/>
    <mergeCell ref="B98:H98"/>
    <mergeCell ref="B100:H100"/>
    <mergeCell ref="B99:H99"/>
    <mergeCell ref="D52:G52"/>
    <mergeCell ref="D53:G53"/>
    <mergeCell ref="D54:G54"/>
    <mergeCell ref="D55:G55"/>
    <mergeCell ref="D56:G56"/>
    <mergeCell ref="D17:F17"/>
    <mergeCell ref="B6:D6"/>
    <mergeCell ref="F233:H242"/>
    <mergeCell ref="B11:H15"/>
    <mergeCell ref="C137:D137"/>
    <mergeCell ref="C138:D138"/>
    <mergeCell ref="C139:D139"/>
    <mergeCell ref="C140:D140"/>
    <mergeCell ref="C133:D133"/>
    <mergeCell ref="C162:D162"/>
    <mergeCell ref="C201:D201"/>
    <mergeCell ref="C202:D202"/>
    <mergeCell ref="C203:D203"/>
    <mergeCell ref="C204:D204"/>
    <mergeCell ref="C206:D206"/>
    <mergeCell ref="C207:D207"/>
    <mergeCell ref="C189:D189"/>
    <mergeCell ref="C229:D229"/>
    <mergeCell ref="C233:D233"/>
    <mergeCell ref="C193:D193"/>
    <mergeCell ref="C195:D195"/>
    <mergeCell ref="C196:D196"/>
    <mergeCell ref="C211:D211"/>
    <mergeCell ref="C212:D212"/>
    <mergeCell ref="C213:D213"/>
    <mergeCell ref="C214:D214"/>
    <mergeCell ref="I39:L39"/>
    <mergeCell ref="F199:H199"/>
    <mergeCell ref="F188:H188"/>
    <mergeCell ref="F142:H142"/>
    <mergeCell ref="J45:L45"/>
    <mergeCell ref="A95:H95"/>
    <mergeCell ref="D104:H104"/>
    <mergeCell ref="D105:H105"/>
    <mergeCell ref="F130:H130"/>
    <mergeCell ref="D110:H110"/>
    <mergeCell ref="A76:H76"/>
    <mergeCell ref="A86:H86"/>
    <mergeCell ref="J46:L46"/>
    <mergeCell ref="J47:L47"/>
    <mergeCell ref="J49:L49"/>
    <mergeCell ref="J40:L40"/>
    <mergeCell ref="J41:L41"/>
    <mergeCell ref="C169:D169"/>
    <mergeCell ref="C151:D151"/>
    <mergeCell ref="C154:D154"/>
    <mergeCell ref="C190:D190"/>
    <mergeCell ref="C191:D191"/>
    <mergeCell ref="J48:L48"/>
    <mergeCell ref="C135:D135"/>
    <mergeCell ref="F378:H378"/>
    <mergeCell ref="F379:H383"/>
    <mergeCell ref="F385:H385"/>
    <mergeCell ref="F386:H390"/>
    <mergeCell ref="J43:L43"/>
    <mergeCell ref="J44:L44"/>
    <mergeCell ref="F153:H153"/>
    <mergeCell ref="F164:H164"/>
    <mergeCell ref="F175:H175"/>
    <mergeCell ref="F232:H232"/>
    <mergeCell ref="D49:G49"/>
    <mergeCell ref="A112:H112"/>
    <mergeCell ref="C218:D218"/>
    <mergeCell ref="C222:D222"/>
    <mergeCell ref="C223:D223"/>
    <mergeCell ref="C157:D157"/>
    <mergeCell ref="C158:D158"/>
    <mergeCell ref="C160:D160"/>
    <mergeCell ref="C161:D161"/>
    <mergeCell ref="F357:H357"/>
    <mergeCell ref="F364:H364"/>
    <mergeCell ref="C155:D155"/>
    <mergeCell ref="F301:H301"/>
    <mergeCell ref="F210:H210"/>
    <mergeCell ref="F365:H369"/>
    <mergeCell ref="F371:H371"/>
    <mergeCell ref="F372:H376"/>
    <mergeCell ref="F221:H221"/>
    <mergeCell ref="F245:H245"/>
    <mergeCell ref="F256:H256"/>
    <mergeCell ref="C163:D163"/>
    <mergeCell ref="C174:D174"/>
    <mergeCell ref="C185:D185"/>
    <mergeCell ref="C165:D165"/>
    <mergeCell ref="C171:D171"/>
    <mergeCell ref="C172:D172"/>
    <mergeCell ref="C173:D173"/>
    <mergeCell ref="C176:D176"/>
    <mergeCell ref="C177:D177"/>
    <mergeCell ref="C178:D178"/>
    <mergeCell ref="C179:D179"/>
    <mergeCell ref="F358:H362"/>
    <mergeCell ref="C167:D167"/>
    <mergeCell ref="C168:D168"/>
    <mergeCell ref="C183:D183"/>
    <mergeCell ref="C184:D184"/>
    <mergeCell ref="C166:D166"/>
    <mergeCell ref="C200:D200"/>
    <mergeCell ref="D44:G44"/>
    <mergeCell ref="D45:G45"/>
    <mergeCell ref="D46:G46"/>
    <mergeCell ref="D47:G47"/>
    <mergeCell ref="D48:G48"/>
    <mergeCell ref="C224:D224"/>
    <mergeCell ref="C225:D225"/>
    <mergeCell ref="C226:D226"/>
    <mergeCell ref="C228:D228"/>
    <mergeCell ref="C197:D197"/>
    <mergeCell ref="C208:D208"/>
    <mergeCell ref="C219:D219"/>
    <mergeCell ref="F67:H67"/>
    <mergeCell ref="C143:D143"/>
    <mergeCell ref="C144:D144"/>
    <mergeCell ref="C145:D145"/>
    <mergeCell ref="F154:H163"/>
    <mergeCell ref="F165:H174"/>
    <mergeCell ref="F176:H185"/>
    <mergeCell ref="F189:H198"/>
    <mergeCell ref="F200:H209"/>
    <mergeCell ref="F211:H220"/>
    <mergeCell ref="F222:H231"/>
    <mergeCell ref="C215:D215"/>
    <mergeCell ref="C147:D147"/>
    <mergeCell ref="C149:D149"/>
    <mergeCell ref="C150:D150"/>
    <mergeCell ref="C156:D156"/>
    <mergeCell ref="C131:D131"/>
    <mergeCell ref="C132:D132"/>
    <mergeCell ref="C134:D134"/>
    <mergeCell ref="C279:D279"/>
    <mergeCell ref="C280:D280"/>
    <mergeCell ref="C230:D230"/>
    <mergeCell ref="C180:D180"/>
    <mergeCell ref="C182:D182"/>
    <mergeCell ref="C198:D198"/>
    <mergeCell ref="C209:D209"/>
    <mergeCell ref="C220:D220"/>
    <mergeCell ref="C231:D231"/>
    <mergeCell ref="C242:D242"/>
    <mergeCell ref="C192:D192"/>
    <mergeCell ref="C217:D217"/>
    <mergeCell ref="C234:D234"/>
    <mergeCell ref="C235:D235"/>
    <mergeCell ref="C236:D236"/>
    <mergeCell ref="C237:D237"/>
    <mergeCell ref="C290:D290"/>
    <mergeCell ref="C239:D239"/>
    <mergeCell ref="C240:D240"/>
    <mergeCell ref="C246:D246"/>
    <mergeCell ref="C247:D247"/>
    <mergeCell ref="C248:D248"/>
    <mergeCell ref="C249:D249"/>
    <mergeCell ref="C250:D250"/>
    <mergeCell ref="C252:D252"/>
    <mergeCell ref="C253:D253"/>
    <mergeCell ref="C241:D241"/>
    <mergeCell ref="C254:D254"/>
    <mergeCell ref="C265:D265"/>
    <mergeCell ref="C276:D276"/>
    <mergeCell ref="C287:D287"/>
    <mergeCell ref="C326:D326"/>
    <mergeCell ref="C327:D327"/>
    <mergeCell ref="C328:D328"/>
    <mergeCell ref="C314:D314"/>
    <mergeCell ref="C315:D315"/>
    <mergeCell ref="C316:D316"/>
    <mergeCell ref="C317:D317"/>
    <mergeCell ref="C319:D319"/>
    <mergeCell ref="C320:D320"/>
    <mergeCell ref="C324:D324"/>
    <mergeCell ref="C293:D293"/>
    <mergeCell ref="C294:D294"/>
    <mergeCell ref="C296:D296"/>
    <mergeCell ref="C297:D297"/>
    <mergeCell ref="C302:D302"/>
    <mergeCell ref="C303:D303"/>
    <mergeCell ref="C304:D304"/>
    <mergeCell ref="C298:D298"/>
    <mergeCell ref="C310:D310"/>
    <mergeCell ref="C387:D387"/>
    <mergeCell ref="C388:D388"/>
    <mergeCell ref="C389:D389"/>
    <mergeCell ref="C390:D390"/>
    <mergeCell ref="C375:D375"/>
    <mergeCell ref="C365:D365"/>
    <mergeCell ref="C366:D366"/>
    <mergeCell ref="C367:D367"/>
    <mergeCell ref="C368:D368"/>
    <mergeCell ref="C369:D369"/>
    <mergeCell ref="C386:D386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6:D376"/>
    <mergeCell ref="C325:D325"/>
    <mergeCell ref="C321:D321"/>
    <mergeCell ref="C332:D332"/>
    <mergeCell ref="C343:D343"/>
    <mergeCell ref="C275:D275"/>
    <mergeCell ref="C362:D362"/>
    <mergeCell ref="C361:D361"/>
    <mergeCell ref="C358:D358"/>
    <mergeCell ref="C359:D359"/>
    <mergeCell ref="C360:D360"/>
    <mergeCell ref="C350:D350"/>
    <mergeCell ref="C352:D352"/>
    <mergeCell ref="C353:D353"/>
    <mergeCell ref="C338:D338"/>
    <mergeCell ref="C339:D339"/>
    <mergeCell ref="C341:D341"/>
    <mergeCell ref="C342:D342"/>
    <mergeCell ref="C346:D346"/>
    <mergeCell ref="C347:D347"/>
    <mergeCell ref="C354:D354"/>
    <mergeCell ref="C348:D348"/>
    <mergeCell ref="C349:D349"/>
    <mergeCell ref="C291:D291"/>
    <mergeCell ref="C292:D292"/>
  </mergeCells>
  <pageMargins left="0.39370078740157483" right="0.39370078740157483" top="0.39370078740157483" bottom="0.19685039370078741" header="0.31496062992125984" footer="0.31496062992125984"/>
  <pageSetup paperSize="9" scale="66" orientation="portrait" r:id="rId1"/>
  <rowBreaks count="7" manualBreakCount="7">
    <brk id="61" max="7" man="1"/>
    <brk id="72" max="16383" man="1"/>
    <brk id="125" max="16383" man="1"/>
    <brk id="185" max="7" man="1"/>
    <brk id="242" max="7" man="1"/>
    <brk id="299" max="7" man="1"/>
    <brk id="3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Annex1 Esports 2_2023</vt:lpstr>
      <vt:lpstr>'Annex1 Esports 2_2023'!Área_de_impresión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Begoña Galdamez</cp:lastModifiedBy>
  <cp:lastPrinted>2023-01-24T10:34:16Z</cp:lastPrinted>
  <dcterms:created xsi:type="dcterms:W3CDTF">2019-03-11T18:13:34Z</dcterms:created>
  <dcterms:modified xsi:type="dcterms:W3CDTF">2023-02-27T09:18:13Z</dcterms:modified>
</cp:coreProperties>
</file>